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cott\Google Drive\Tclara\New Ideas\Managed Travel 3.0\Long-sighted Travel Policies\"/>
    </mc:Choice>
  </mc:AlternateContent>
  <xr:revisionPtr revIDLastSave="0" documentId="13_ncr:1_{639D1F11-B3BE-4EE2-99A7-26DC10DFD1C0}" xr6:coauthVersionLast="47" xr6:coauthVersionMax="47" xr10:uidLastSave="{00000000-0000-0000-0000-000000000000}"/>
  <bookViews>
    <workbookView xWindow="-108" yWindow="-108" windowWidth="23256" windowHeight="12576" xr2:uid="{F3AA9DD4-7252-44CD-9F1F-3D5B8AE1C06D}"/>
  </bookViews>
  <sheets>
    <sheet name="Read Me" sheetId="4" r:id="rId1"/>
    <sheet name="Economy Cabin" sheetId="1" r:id="rId2"/>
    <sheet name="Mixed Cabin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2" l="1"/>
  <c r="D13" i="2"/>
  <c r="G12" i="2"/>
  <c r="D12" i="2"/>
  <c r="F12" i="2" s="1"/>
  <c r="G11" i="2"/>
  <c r="D11" i="2"/>
  <c r="F11" i="2" s="1"/>
  <c r="G10" i="2"/>
  <c r="D10" i="2"/>
  <c r="G9" i="2"/>
  <c r="D9" i="2"/>
  <c r="G8" i="2"/>
  <c r="D8" i="2"/>
  <c r="H12" i="2" s="1"/>
  <c r="G7" i="2"/>
  <c r="D7" i="2"/>
  <c r="F7" i="2" s="1"/>
  <c r="L8" i="1"/>
  <c r="L9" i="1"/>
  <c r="L10" i="1"/>
  <c r="L11" i="1"/>
  <c r="L12" i="1"/>
  <c r="L7" i="1"/>
  <c r="G12" i="1"/>
  <c r="D12" i="1"/>
  <c r="G11" i="1"/>
  <c r="D11" i="1"/>
  <c r="F11" i="1" s="1"/>
  <c r="G10" i="1"/>
  <c r="D10" i="1"/>
  <c r="G9" i="1"/>
  <c r="D9" i="1"/>
  <c r="H9" i="1" s="1"/>
  <c r="G8" i="1"/>
  <c r="D8" i="1"/>
  <c r="F8" i="1" s="1"/>
  <c r="G7" i="1"/>
  <c r="D7" i="1"/>
  <c r="H11" i="2" l="1"/>
  <c r="H9" i="2"/>
  <c r="H10" i="2"/>
  <c r="H7" i="2"/>
  <c r="H8" i="2"/>
  <c r="H13" i="2"/>
  <c r="F10" i="2"/>
  <c r="F9" i="2"/>
  <c r="F8" i="2"/>
  <c r="F13" i="2"/>
  <c r="H10" i="1"/>
  <c r="F10" i="1"/>
  <c r="H7" i="1"/>
  <c r="H12" i="1"/>
  <c r="F7" i="1"/>
  <c r="H11" i="1"/>
  <c r="F12" i="1"/>
  <c r="H8" i="1"/>
  <c r="F9" i="1"/>
  <c r="I9" i="1" s="1"/>
  <c r="I8" i="2" l="1"/>
  <c r="I9" i="2"/>
  <c r="I11" i="2"/>
  <c r="I12" i="2"/>
  <c r="I13" i="2"/>
  <c r="I7" i="2"/>
  <c r="I10" i="2"/>
  <c r="I12" i="1"/>
  <c r="I11" i="1"/>
  <c r="I7" i="1"/>
  <c r="I8" i="1"/>
  <c r="I10" i="1"/>
</calcChain>
</file>

<file path=xl/sharedStrings.xml><?xml version="1.0" encoding="utf-8"?>
<sst xmlns="http://schemas.openxmlformats.org/spreadsheetml/2006/main" count="64" uniqueCount="52">
  <si>
    <t>Illustrative Travel Policies for Economy Cabins</t>
  </si>
  <si>
    <t>No. of Tickets in Budget</t>
  </si>
  <si>
    <t>CO2 kg per Ticket</t>
  </si>
  <si>
    <t>CO2 kg in Budget</t>
  </si>
  <si>
    <t>Carbon Intensity as kg per $100</t>
  </si>
  <si>
    <t>Tickets as % of Base case</t>
  </si>
  <si>
    <t>CO2 kg as % of Base Case</t>
  </si>
  <si>
    <t>Lowest logical fare with connection</t>
  </si>
  <si>
    <t>14-day advance</t>
  </si>
  <si>
    <t>Base Case: 7-day advance</t>
  </si>
  <si>
    <t>3-day advance</t>
  </si>
  <si>
    <t>Illustrative Ticket Price</t>
  </si>
  <si>
    <t>Calculation</t>
  </si>
  <si>
    <t>Calculations</t>
  </si>
  <si>
    <t>Variables</t>
  </si>
  <si>
    <t>Take the lowest-priced fare, even if it means an inconvenient time or an extra connection.</t>
  </si>
  <si>
    <t>Buy the airfare at least 14 days in advance of departure.</t>
  </si>
  <si>
    <t>Buy the airfare at least 7 days in advance.</t>
  </si>
  <si>
    <t>Buy the airfare at least 3 days in advance.</t>
  </si>
  <si>
    <t>Buy the fully-refundable, last-minute fare on any airline without getting a discount.</t>
  </si>
  <si>
    <t>Buy the fully-refundable last-minute fare from a preferred airline giving a discount.</t>
  </si>
  <si>
    <t>These Illustrative Travel Policies</t>
  </si>
  <si>
    <t>Would ask or require the traveler to</t>
  </si>
  <si>
    <t>Business Class, no discount</t>
  </si>
  <si>
    <t>Cabins and Illustrative Ticket Prices</t>
  </si>
  <si>
    <t>Illustrative CO2 kg per Cabin</t>
  </si>
  <si>
    <t>Budget (a variable)</t>
  </si>
  <si>
    <t>Scenario</t>
  </si>
  <si>
    <t>E1</t>
  </si>
  <si>
    <t>E7</t>
  </si>
  <si>
    <t>E2</t>
  </si>
  <si>
    <t>E3</t>
  </si>
  <si>
    <t>E4</t>
  </si>
  <si>
    <t>E5</t>
  </si>
  <si>
    <t>E6</t>
  </si>
  <si>
    <t>E8</t>
  </si>
  <si>
    <t>E9</t>
  </si>
  <si>
    <t>ALL TICKETS BOOKED IN ECONOMY CLASS</t>
  </si>
  <si>
    <t>MIXED CABINS</t>
  </si>
  <si>
    <r>
      <rPr>
        <b/>
        <sz val="11"/>
        <color theme="1"/>
        <rFont val="Calibri"/>
        <family val="2"/>
        <scheme val="minor"/>
      </rPr>
      <t>Budget</t>
    </r>
    <r>
      <rPr>
        <sz val="11"/>
        <color theme="1"/>
        <rFont val="Calibri"/>
        <family val="2"/>
        <scheme val="minor"/>
      </rPr>
      <t xml:space="preserve"> (a variable)</t>
    </r>
  </si>
  <si>
    <t>PE10</t>
  </si>
  <si>
    <t>PE11</t>
  </si>
  <si>
    <t>B12</t>
  </si>
  <si>
    <t>B13</t>
  </si>
  <si>
    <t>Base Case: Econ Cabin, 14 days adv.</t>
  </si>
  <si>
    <t>Econ Cabin, 21 days advance</t>
  </si>
  <si>
    <t>Econ Cabin, 7 days advance</t>
  </si>
  <si>
    <t>Last-minute fare with discount</t>
  </si>
  <si>
    <t>Last minute fare, no discount</t>
  </si>
  <si>
    <t>Business Class, with discount</t>
  </si>
  <si>
    <t>Prem Econ Cabin, 21 days advance</t>
  </si>
  <si>
    <t>Prem Econ Cabin, 7 days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</si>
</sst>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164" fontId="0" fillId="2" borderId="0" xfId="2" applyNumberFormat="1" applyFont="1" applyFill="1"/>
    <xf numFmtId="164" fontId="0" fillId="0" borderId="0" xfId="2" applyNumberFormat="1" applyFont="1"/>
    <xf numFmtId="0" fontId="2" fillId="0" borderId="1" xfId="0" applyFont="1" applyBorder="1" applyAlignment="1">
      <alignment horizontal="center" wrapText="1"/>
    </xf>
    <xf numFmtId="0" fontId="2" fillId="0" borderId="0" xfId="0" applyFont="1"/>
    <xf numFmtId="164" fontId="2" fillId="0" borderId="0" xfId="2" applyNumberFormat="1" applyFont="1"/>
    <xf numFmtId="0" fontId="0" fillId="0" borderId="0" xfId="0" applyAlignment="1">
      <alignment horizontal="center"/>
    </xf>
    <xf numFmtId="0" fontId="3" fillId="2" borderId="2" xfId="0" applyFont="1" applyFill="1" applyBorder="1" applyAlignment="1">
      <alignment horizontal="center"/>
    </xf>
    <xf numFmtId="0" fontId="2" fillId="2" borderId="3" xfId="0" applyFont="1" applyFill="1" applyBorder="1" applyAlignment="1">
      <alignment horizontal="center" wrapText="1"/>
    </xf>
    <xf numFmtId="0" fontId="3" fillId="3" borderId="2" xfId="0" applyFont="1" applyFill="1" applyBorder="1" applyAlignment="1">
      <alignment horizontal="center"/>
    </xf>
    <xf numFmtId="0" fontId="2" fillId="3" borderId="3" xfId="0" applyFont="1" applyFill="1" applyBorder="1" applyAlignment="1">
      <alignment horizontal="center" wrapText="1"/>
    </xf>
    <xf numFmtId="0" fontId="2" fillId="3" borderId="7" xfId="0" applyFont="1" applyFill="1" applyBorder="1" applyAlignment="1">
      <alignment horizontal="center" wrapText="1"/>
    </xf>
    <xf numFmtId="0" fontId="2" fillId="3" borderId="1" xfId="0" applyFont="1" applyFill="1" applyBorder="1" applyAlignment="1">
      <alignment horizontal="center" wrapText="1"/>
    </xf>
    <xf numFmtId="0" fontId="2" fillId="3" borderId="8" xfId="0" applyFont="1" applyFill="1" applyBorder="1" applyAlignment="1">
      <alignment horizontal="center" wrapText="1"/>
    </xf>
    <xf numFmtId="0" fontId="2" fillId="0" borderId="0" xfId="0" applyFont="1" applyAlignment="1">
      <alignment horizontal="center" wrapText="1"/>
    </xf>
    <xf numFmtId="0" fontId="0" fillId="0" borderId="4" xfId="0" applyBorder="1"/>
    <xf numFmtId="164" fontId="0" fillId="0" borderId="5" xfId="2" applyNumberFormat="1" applyFont="1" applyBorder="1"/>
    <xf numFmtId="165" fontId="0" fillId="3" borderId="5" xfId="1" applyNumberFormat="1" applyFont="1" applyFill="1" applyBorder="1"/>
    <xf numFmtId="0" fontId="0" fillId="0" borderId="5" xfId="0" applyBorder="1"/>
    <xf numFmtId="165" fontId="0" fillId="3" borderId="5" xfId="0" applyNumberFormat="1" applyFill="1" applyBorder="1"/>
    <xf numFmtId="9" fontId="0" fillId="3" borderId="5" xfId="3" applyFont="1" applyFill="1" applyBorder="1"/>
    <xf numFmtId="9" fontId="0" fillId="3" borderId="6" xfId="3" applyFont="1" applyFill="1" applyBorder="1"/>
    <xf numFmtId="0" fontId="2" fillId="0" borderId="9" xfId="0" applyFont="1" applyBorder="1"/>
    <xf numFmtId="164" fontId="0" fillId="0" borderId="0" xfId="2" applyNumberFormat="1" applyFont="1" applyBorder="1"/>
    <xf numFmtId="165" fontId="0" fillId="3" borderId="0" xfId="1" applyNumberFormat="1" applyFont="1" applyFill="1" applyBorder="1"/>
    <xf numFmtId="165" fontId="0" fillId="3" borderId="0" xfId="0" applyNumberFormat="1" applyFill="1"/>
    <xf numFmtId="9" fontId="0" fillId="3" borderId="0" xfId="3" applyFont="1" applyFill="1" applyBorder="1"/>
    <xf numFmtId="9" fontId="0" fillId="3" borderId="10" xfId="3" applyFont="1" applyFill="1" applyBorder="1"/>
    <xf numFmtId="0" fontId="0" fillId="0" borderId="9" xfId="0" applyBorder="1"/>
    <xf numFmtId="164" fontId="1" fillId="0" borderId="0" xfId="2" applyNumberFormat="1" applyFont="1" applyBorder="1"/>
    <xf numFmtId="165" fontId="1" fillId="3" borderId="0" xfId="1" applyNumberFormat="1" applyFont="1" applyFill="1" applyBorder="1"/>
    <xf numFmtId="0" fontId="1" fillId="0" borderId="0" xfId="0" applyFont="1"/>
    <xf numFmtId="165" fontId="1" fillId="3" borderId="0" xfId="0" applyNumberFormat="1" applyFont="1" applyFill="1"/>
    <xf numFmtId="0" fontId="0" fillId="0" borderId="7" xfId="0" applyBorder="1"/>
    <xf numFmtId="164" fontId="0" fillId="0" borderId="1" xfId="2" applyNumberFormat="1" applyFont="1" applyBorder="1"/>
    <xf numFmtId="165" fontId="0" fillId="3" borderId="1" xfId="1" applyNumberFormat="1" applyFont="1" applyFill="1" applyBorder="1"/>
    <xf numFmtId="0" fontId="0" fillId="0" borderId="1" xfId="0" applyBorder="1"/>
    <xf numFmtId="165" fontId="0" fillId="3" borderId="1" xfId="0" applyNumberFormat="1" applyFill="1" applyBorder="1"/>
    <xf numFmtId="9" fontId="0" fillId="3" borderId="1" xfId="3" applyFont="1" applyFill="1" applyBorder="1"/>
    <xf numFmtId="9" fontId="0" fillId="3" borderId="8" xfId="3" applyFont="1" applyFill="1" applyBorder="1"/>
    <xf numFmtId="164" fontId="2" fillId="0" borderId="0" xfId="2" applyNumberFormat="1" applyFont="1" applyBorder="1"/>
    <xf numFmtId="165" fontId="2" fillId="3" borderId="0" xfId="1" applyNumberFormat="1" applyFont="1" applyFill="1" applyBorder="1"/>
    <xf numFmtId="165" fontId="2" fillId="3" borderId="0" xfId="0" applyNumberFormat="1" applyFont="1" applyFill="1"/>
    <xf numFmtId="9" fontId="2" fillId="3" borderId="0" xfId="3" applyFont="1" applyFill="1" applyBorder="1"/>
    <xf numFmtId="9" fontId="2" fillId="3" borderId="10" xfId="3" applyFont="1" applyFill="1" applyBorder="1"/>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a:t>
            </a:r>
            <a:r>
              <a:rPr lang="en-US" baseline="0"/>
              <a:t> PRICES</a:t>
            </a:r>
            <a:r>
              <a:rPr lang="en-US"/>
              <a:t> CAUSE HIGHER TOTAL CO2 EMISSIONS</a:t>
            </a:r>
          </a:p>
        </c:rich>
      </c:tx>
      <c:layout>
        <c:manualLayout>
          <c:xMode val="edge"/>
          <c:yMode val="edge"/>
          <c:x val="0.14487274051665691"/>
          <c:y val="4.6233752823833185E-2"/>
        </c:manualLayout>
      </c:layout>
      <c:overlay val="0"/>
      <c:spPr>
        <a:noFill/>
        <a:ln>
          <a:noFill/>
        </a:ln>
        <a:effectLst/>
      </c:spPr>
    </c:title>
    <c:autoTitleDeleted val="0"/>
    <c:plotArea>
      <c:layout>
        <c:manualLayout>
          <c:layoutTarget val="inner"/>
          <c:xMode val="edge"/>
          <c:yMode val="edge"/>
          <c:x val="0.44953208096178982"/>
          <c:y val="0.15068890763467488"/>
          <c:w val="0.48474544614507459"/>
          <c:h val="0.81548509904383537"/>
        </c:manualLayout>
      </c:layout>
      <c:barChart>
        <c:barDir val="bar"/>
        <c:grouping val="clustered"/>
        <c:varyColors val="0"/>
        <c:ser>
          <c:idx val="1"/>
          <c:order val="0"/>
          <c:tx>
            <c:strRef>
              <c:f>'Economy Cabin'!$I$6</c:f>
              <c:strCache>
                <c:ptCount val="1"/>
                <c:pt idx="0">
                  <c:v>CO2 kg as % of Base Case</c:v>
                </c:pt>
              </c:strCache>
            </c:strRef>
          </c:tx>
          <c:spPr>
            <a:solidFill>
              <a:schemeClr val="tx1"/>
            </a:solidFill>
          </c:spPr>
          <c:invertIfNegative val="0"/>
          <c:dPt>
            <c:idx val="2"/>
            <c:invertIfNegative val="0"/>
            <c:bubble3D val="0"/>
            <c:spPr>
              <a:solidFill>
                <a:srgbClr val="B2B2B2"/>
              </a:solidFill>
            </c:spPr>
            <c:extLst>
              <c:ext xmlns:c16="http://schemas.microsoft.com/office/drawing/2014/chart" uri="{C3380CC4-5D6E-409C-BE32-E72D297353CC}">
                <c16:uniqueId val="{00000001-D32C-4855-A76C-8AF511C2A3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'Economy Cabin'!$B$7:$B$12</c:f>
              <c:strCache>
                <c:ptCount val="6"/>
                <c:pt idx="0">
                  <c:v>Lowest logical fare with connection</c:v>
                </c:pt>
                <c:pt idx="1">
                  <c:v>14-day advance</c:v>
                </c:pt>
                <c:pt idx="2">
                  <c:v>Base Case: 7-day advance</c:v>
                </c:pt>
                <c:pt idx="3">
                  <c:v>3-day advance</c:v>
                </c:pt>
                <c:pt idx="4">
                  <c:v>Last-minute fare with discount</c:v>
                </c:pt>
                <c:pt idx="5">
                  <c:v>Last minute fare, no discount</c:v>
                </c:pt>
              </c:strCache>
            </c:strRef>
          </c:cat>
          <c:val>
            <c:numRef>
              <c:f>'Economy Cabin'!$I$7:$I$12</c:f>
              <c:numCache>
                <c:formatCode>0%</c:formatCode>
                <c:ptCount val="6"/>
                <c:pt idx="0">
                  <c:v>2.390625</c:v>
                </c:pt>
                <c:pt idx="1">
                  <c:v>1.4166666666666667</c:v>
                </c:pt>
                <c:pt idx="2">
                  <c:v>1</c:v>
                </c:pt>
                <c:pt idx="3">
                  <c:v>0.70833333333333337</c:v>
                </c:pt>
                <c:pt idx="4">
                  <c:v>0.5862068965517242</c:v>
                </c:pt>
                <c:pt idx="5">
                  <c:v>0.53125</c:v>
                </c:pt>
              </c:numCache>
            </c:numRef>
          </c:val>
          <c:extLst>
            <c:ext xmlns:c16="http://schemas.microsoft.com/office/drawing/2014/chart" uri="{C3380CC4-5D6E-409C-BE32-E72D297353CC}">
              <c16:uniqueId val="{00000000-413C-465B-BC0C-7830C927E5F4}"/>
            </c:ext>
          </c:extLst>
        </c:ser>
        <c:dLbls>
          <c:showLegendKey val="0"/>
          <c:showVal val="0"/>
          <c:showCatName val="0"/>
          <c:showSerName val="0"/>
          <c:showPercent val="0"/>
          <c:showBubbleSize val="0"/>
        </c:dLbls>
        <c:gapWidth val="182"/>
        <c:axId val="21524048"/>
        <c:axId val="17461920"/>
        <c:extLst>
          <c:ext xmlns:c15="http://schemas.microsoft.com/office/drawing/2012/chart" uri="{02D57815-91ED-43cb-92C2-25804820EDAC}">
            <c15:filteredBarSeries>
              <c15:ser>
                <c:idx val="0"/>
                <c:order val="1"/>
                <c:tx>
                  <c:strRef>
                    <c:extLst>
                      <c:ext uri="{02D57815-91ED-43cb-92C2-25804820EDAC}">
                        <c15:formulaRef>
                          <c15:sqref>'Economy Cabin'!$I$6</c15:sqref>
                        </c15:formulaRef>
                      </c:ext>
                    </c:extLst>
                    <c:strCache>
                      <c:ptCount val="1"/>
                      <c:pt idx="0">
                        <c:v>CO2 kg as % of Base Case</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'Economy Cabin'!$B$7:$B$12</c15:sqref>
                        </c15:formulaRef>
                      </c:ext>
                    </c:extLst>
                    <c:strCache>
                      <c:ptCount val="6"/>
                      <c:pt idx="0">
                        <c:v>Lowest logical fare with connection</c:v>
                      </c:pt>
                      <c:pt idx="1">
                        <c:v>14-day advance</c:v>
                      </c:pt>
                      <c:pt idx="2">
                        <c:v>Base Case: 7-day advance</c:v>
                      </c:pt>
                      <c:pt idx="3">
                        <c:v>3-day advance</c:v>
                      </c:pt>
                      <c:pt idx="4">
                        <c:v>Last-minute fare with discount</c:v>
                      </c:pt>
                      <c:pt idx="5">
                        <c:v>Last minute fare, no discount</c:v>
                      </c:pt>
                    </c:strCache>
                  </c:strRef>
                </c:cat>
                <c:val>
                  <c:numRef>
                    <c:extLst>
                      <c:ext uri="{02D57815-91ED-43cb-92C2-25804820EDAC}">
                        <c15:formulaRef>
                          <c15:sqref>'Economy Cabin'!$I$7:$I$12</c15:sqref>
                        </c15:formulaRef>
                      </c:ext>
                    </c:extLst>
                    <c:numCache>
                      <c:formatCode>0%</c:formatCode>
                      <c:ptCount val="6"/>
                      <c:pt idx="0">
                        <c:v>2.390625</c:v>
                      </c:pt>
                      <c:pt idx="1">
                        <c:v>1.4166666666666667</c:v>
                      </c:pt>
                      <c:pt idx="2">
                        <c:v>1</c:v>
                      </c:pt>
                      <c:pt idx="3">
                        <c:v>0.70833333333333337</c:v>
                      </c:pt>
                      <c:pt idx="4">
                        <c:v>0.5862068965517242</c:v>
                      </c:pt>
                      <c:pt idx="5">
                        <c:v>0.53125</c:v>
                      </c:pt>
                    </c:numCache>
                  </c:numRef>
                </c:val>
                <c:extLst>
                  <c:ext xmlns:c16="http://schemas.microsoft.com/office/drawing/2014/chart" uri="{C3380CC4-5D6E-409C-BE32-E72D297353CC}">
                    <c16:uniqueId val="{00000001-413C-465B-BC0C-7830C927E5F4}"/>
                  </c:ext>
                </c:extLst>
              </c15:ser>
            </c15:filteredBarSeries>
          </c:ext>
        </c:extLst>
      </c:barChart>
      <c:catAx>
        <c:axId val="21524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1920"/>
        <c:crosses val="autoZero"/>
        <c:auto val="1"/>
        <c:lblAlgn val="ctr"/>
        <c:lblOffset val="100"/>
        <c:noMultiLvlLbl val="0"/>
      </c:catAx>
      <c:valAx>
        <c:axId val="17461920"/>
        <c:scaling>
          <c:orientation val="minMax"/>
        </c:scaling>
        <c:delete val="1"/>
        <c:axPos val="b"/>
        <c:numFmt formatCode="0%" sourceLinked="1"/>
        <c:majorTickMark val="none"/>
        <c:minorTickMark val="none"/>
        <c:tickLblPos val="nextTo"/>
        <c:crossAx val="21524048"/>
        <c:crosses val="autoZero"/>
        <c:crossBetween val="between"/>
      </c:valAx>
      <c:spPr>
        <a:noFill/>
      </c:spPr>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TRAVEL POLICIES REDUCE TICKET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1042986997332054"/>
          <c:y val="0.15495681672091308"/>
          <c:w val="0.56789368300116383"/>
          <c:h val="0.79908672644624679"/>
        </c:manualLayout>
      </c:layout>
      <c:barChart>
        <c:barDir val="bar"/>
        <c:grouping val="clustered"/>
        <c:varyColors val="0"/>
        <c:ser>
          <c:idx val="0"/>
          <c:order val="0"/>
          <c:tx>
            <c:strRef>
              <c:f>'Economy Cabin'!$C$6</c:f>
              <c:strCache>
                <c:ptCount val="1"/>
                <c:pt idx="0">
                  <c:v>Illustrative Ticket Price</c:v>
                </c:pt>
              </c:strCache>
            </c:strRef>
          </c:tx>
          <c:spPr>
            <a:solidFill>
              <a:schemeClr val="accent1"/>
            </a:solidFill>
            <a:ln>
              <a:noFill/>
            </a:ln>
            <a:effectLst/>
          </c:spPr>
          <c:invertIfNegative val="0"/>
          <c:dPt>
            <c:idx val="2"/>
            <c:invertIfNegative val="0"/>
            <c:bubble3D val="0"/>
            <c:spPr>
              <a:solidFill>
                <a:srgbClr val="B2B2B2"/>
              </a:solidFill>
              <a:ln>
                <a:noFill/>
              </a:ln>
              <a:effectLst/>
            </c:spPr>
            <c:extLst>
              <c:ext xmlns:c16="http://schemas.microsoft.com/office/drawing/2014/chart" uri="{C3380CC4-5D6E-409C-BE32-E72D297353CC}">
                <c16:uniqueId val="{00000001-857D-4399-AD5C-31E7084E57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'Economy Cabin'!$B$7:$B$12</c:f>
              <c:strCache>
                <c:ptCount val="6"/>
                <c:pt idx="0">
                  <c:v>Lowest logical fare with connection</c:v>
                </c:pt>
                <c:pt idx="1">
                  <c:v>14-day advance</c:v>
                </c:pt>
                <c:pt idx="2">
                  <c:v>Base Case: 7-day advance</c:v>
                </c:pt>
                <c:pt idx="3">
                  <c:v>3-day advance</c:v>
                </c:pt>
                <c:pt idx="4">
                  <c:v>Last-minute fare with discount</c:v>
                </c:pt>
                <c:pt idx="5">
                  <c:v>Last minute fare, no discount</c:v>
                </c:pt>
              </c:strCache>
            </c:strRef>
          </c:cat>
          <c:val>
            <c:numRef>
              <c:f>'Economy Cabin'!$C$7:$C$12</c:f>
              <c:numCache>
                <c:formatCode>_("$"* #,##0_);_("$"* \(#,##0\);_("$"* "-"??_);_(@_)</c:formatCode>
                <c:ptCount val="6"/>
                <c:pt idx="0">
                  <c:v>200</c:v>
                </c:pt>
                <c:pt idx="1">
                  <c:v>300</c:v>
                </c:pt>
                <c:pt idx="2">
                  <c:v>425</c:v>
                </c:pt>
                <c:pt idx="3">
                  <c:v>600</c:v>
                </c:pt>
                <c:pt idx="4">
                  <c:v>725</c:v>
                </c:pt>
                <c:pt idx="5">
                  <c:v>800</c:v>
                </c:pt>
              </c:numCache>
            </c:numRef>
          </c:val>
          <c:extLst>
            <c:ext xmlns:c16="http://schemas.microsoft.com/office/drawing/2014/chart" uri="{C3380CC4-5D6E-409C-BE32-E72D297353CC}">
              <c16:uniqueId val="{00000000-3075-4CA4-91B7-6A7384911148}"/>
            </c:ext>
          </c:extLst>
        </c:ser>
        <c:dLbls>
          <c:showLegendKey val="0"/>
          <c:showVal val="0"/>
          <c:showCatName val="0"/>
          <c:showSerName val="0"/>
          <c:showPercent val="0"/>
          <c:showBubbleSize val="0"/>
        </c:dLbls>
        <c:gapWidth val="182"/>
        <c:axId val="1971104832"/>
        <c:axId val="17467872"/>
      </c:barChart>
      <c:catAx>
        <c:axId val="1971104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7872"/>
        <c:crosses val="autoZero"/>
        <c:auto val="1"/>
        <c:lblAlgn val="ctr"/>
        <c:lblOffset val="100"/>
        <c:noMultiLvlLbl val="0"/>
      </c:catAx>
      <c:valAx>
        <c:axId val="17467872"/>
        <c:scaling>
          <c:orientation val="minMax"/>
        </c:scaling>
        <c:delete val="1"/>
        <c:axPos val="b"/>
        <c:numFmt formatCode="_(&quot;$&quot;* #,##0_);_(&quot;$&quot;* \(#,##0\);_(&quot;$&quot;* &quot;-&quot;??_);_(@_)" sourceLinked="1"/>
        <c:majorTickMark val="none"/>
        <c:minorTickMark val="none"/>
        <c:tickLblPos val="nextTo"/>
        <c:crossAx val="1971104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LOWER</a:t>
            </a:r>
            <a:r>
              <a:rPr lang="en-US" baseline="0"/>
              <a:t> PRICES MEAN MORE TICKETS ARE </a:t>
            </a:r>
            <a:r>
              <a:rPr lang="en-US"/>
              <a:t>BOUGHT</a:t>
            </a:r>
          </a:p>
        </c:rich>
      </c:tx>
      <c:layout>
        <c:manualLayout>
          <c:xMode val="edge"/>
          <c:yMode val="edge"/>
          <c:x val="0.11719235382384086"/>
          <c:y val="4.0589807803379133E-2"/>
        </c:manualLayout>
      </c:layout>
      <c:overlay val="0"/>
      <c:spPr>
        <a:noFill/>
        <a:ln>
          <a:noFill/>
        </a:ln>
        <a:effectLst/>
      </c:spPr>
    </c:title>
    <c:autoTitleDeleted val="0"/>
    <c:plotArea>
      <c:layout>
        <c:manualLayout>
          <c:layoutTarget val="inner"/>
          <c:xMode val="edge"/>
          <c:yMode val="edge"/>
          <c:x val="0.46309008559479836"/>
          <c:y val="0.15526511211521515"/>
          <c:w val="0.48474544614507459"/>
          <c:h val="0.81867513842057538"/>
        </c:manualLayout>
      </c:layout>
      <c:barChart>
        <c:barDir val="bar"/>
        <c:grouping val="clustered"/>
        <c:varyColors val="0"/>
        <c:ser>
          <c:idx val="0"/>
          <c:order val="0"/>
          <c:tx>
            <c:strRef>
              <c:f>'Economy Cabin'!$H$6</c:f>
              <c:strCache>
                <c:ptCount val="1"/>
                <c:pt idx="0">
                  <c:v>Tickets as % of Base case</c:v>
                </c:pt>
              </c:strCache>
            </c:strRef>
          </c:tx>
          <c:spPr>
            <a:solidFill>
              <a:schemeClr val="accent2"/>
            </a:solidFill>
            <a:ln>
              <a:noFill/>
            </a:ln>
          </c:spPr>
          <c:invertIfNegative val="0"/>
          <c:dPt>
            <c:idx val="2"/>
            <c:invertIfNegative val="0"/>
            <c:bubble3D val="0"/>
            <c:spPr>
              <a:solidFill>
                <a:srgbClr val="B2B2B2"/>
              </a:solidFill>
              <a:ln>
                <a:noFill/>
              </a:ln>
            </c:spPr>
            <c:extLst>
              <c:ext xmlns:c16="http://schemas.microsoft.com/office/drawing/2014/chart" uri="{C3380CC4-5D6E-409C-BE32-E72D297353CC}">
                <c16:uniqueId val="{00000001-479B-41C7-A92B-72F073B43C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'Economy Cabin'!$B$7:$B$12</c:f>
              <c:strCache>
                <c:ptCount val="6"/>
                <c:pt idx="0">
                  <c:v>Lowest logical fare with connection</c:v>
                </c:pt>
                <c:pt idx="1">
                  <c:v>14-day advance</c:v>
                </c:pt>
                <c:pt idx="2">
                  <c:v>Base Case: 7-day advance</c:v>
                </c:pt>
                <c:pt idx="3">
                  <c:v>3-day advance</c:v>
                </c:pt>
                <c:pt idx="4">
                  <c:v>Last-minute fare with discount</c:v>
                </c:pt>
                <c:pt idx="5">
                  <c:v>Last minute fare, no discount</c:v>
                </c:pt>
              </c:strCache>
            </c:strRef>
          </c:cat>
          <c:val>
            <c:numRef>
              <c:f>'Economy Cabin'!$H$7:$H$12</c:f>
              <c:numCache>
                <c:formatCode>0%</c:formatCode>
                <c:ptCount val="6"/>
                <c:pt idx="0">
                  <c:v>2.125</c:v>
                </c:pt>
                <c:pt idx="1">
                  <c:v>1.4166666666666667</c:v>
                </c:pt>
                <c:pt idx="2">
                  <c:v>1</c:v>
                </c:pt>
                <c:pt idx="3">
                  <c:v>0.70833333333333337</c:v>
                </c:pt>
                <c:pt idx="4">
                  <c:v>0.5862068965517242</c:v>
                </c:pt>
                <c:pt idx="5">
                  <c:v>0.53125</c:v>
                </c:pt>
              </c:numCache>
            </c:numRef>
          </c:val>
          <c:extLst>
            <c:ext xmlns:c16="http://schemas.microsoft.com/office/drawing/2014/chart" uri="{C3380CC4-5D6E-409C-BE32-E72D297353CC}">
              <c16:uniqueId val="{00000000-8B71-4C4C-8105-0AF9C1DD6C04}"/>
            </c:ext>
          </c:extLst>
        </c:ser>
        <c:dLbls>
          <c:showLegendKey val="0"/>
          <c:showVal val="0"/>
          <c:showCatName val="0"/>
          <c:showSerName val="0"/>
          <c:showPercent val="0"/>
          <c:showBubbleSize val="0"/>
        </c:dLbls>
        <c:gapWidth val="182"/>
        <c:axId val="21524048"/>
        <c:axId val="17461920"/>
      </c:barChart>
      <c:catAx>
        <c:axId val="21524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1920"/>
        <c:crosses val="autoZero"/>
        <c:auto val="1"/>
        <c:lblAlgn val="ctr"/>
        <c:lblOffset val="100"/>
        <c:noMultiLvlLbl val="0"/>
      </c:catAx>
      <c:valAx>
        <c:axId val="17461920"/>
        <c:scaling>
          <c:orientation val="minMax"/>
        </c:scaling>
        <c:delete val="1"/>
        <c:axPos val="b"/>
        <c:numFmt formatCode="0%" sourceLinked="1"/>
        <c:majorTickMark val="none"/>
        <c:minorTickMark val="none"/>
        <c:tickLblPos val="nextTo"/>
        <c:crossAx val="21524048"/>
        <c:crosses val="autoZero"/>
        <c:crossBetween val="between"/>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 CABIN </a:t>
            </a:r>
            <a:r>
              <a:rPr lang="en-US" b="1"/>
              <a:t>AND PRICE </a:t>
            </a:r>
            <a:r>
              <a:rPr lang="en-US"/>
              <a:t>DICTATE THE</a:t>
            </a:r>
            <a:r>
              <a:rPr lang="en-US" baseline="0"/>
              <a:t> </a:t>
            </a:r>
            <a:r>
              <a:rPr lang="en-US"/>
              <a:t>TOTAL CO2</a:t>
            </a:r>
          </a:p>
        </c:rich>
      </c:tx>
      <c:overlay val="0"/>
      <c:spPr>
        <a:noFill/>
        <a:ln>
          <a:noFill/>
        </a:ln>
        <a:effectLst/>
      </c:spPr>
    </c:title>
    <c:autoTitleDeleted val="0"/>
    <c:plotArea>
      <c:layout>
        <c:manualLayout>
          <c:layoutTarget val="inner"/>
          <c:xMode val="edge"/>
          <c:yMode val="edge"/>
          <c:x val="0.44953208096178982"/>
          <c:y val="0.15068890763467488"/>
          <c:w val="0.45622531413455975"/>
          <c:h val="0.81548509904383537"/>
        </c:manualLayout>
      </c:layout>
      <c:barChart>
        <c:barDir val="bar"/>
        <c:grouping val="clustered"/>
        <c:varyColors val="0"/>
        <c:ser>
          <c:idx val="0"/>
          <c:order val="1"/>
          <c:tx>
            <c:strRef>
              <c:f>'Mixed Cabins'!$I$6</c:f>
              <c:strCache>
                <c:ptCount val="1"/>
                <c:pt idx="0">
                  <c:v>CO2 kg as % of Base Case</c:v>
                </c:pt>
              </c:strCache>
            </c:strRef>
          </c:tx>
          <c:spPr>
            <a:solidFill>
              <a:schemeClr val="tx1"/>
            </a:solidFill>
            <a:ln>
              <a:noFill/>
            </a:ln>
            <a:effectLst/>
          </c:spPr>
          <c:invertIfNegative val="0"/>
          <c:dPt>
            <c:idx val="1"/>
            <c:invertIfNegative val="0"/>
            <c:bubble3D val="0"/>
            <c:spPr>
              <a:solidFill>
                <a:srgbClr val="B2B2B2"/>
              </a:solidFill>
              <a:ln>
                <a:noFill/>
              </a:ln>
              <a:effectLst/>
            </c:spPr>
            <c:extLst>
              <c:ext xmlns:c16="http://schemas.microsoft.com/office/drawing/2014/chart" uri="{C3380CC4-5D6E-409C-BE32-E72D297353CC}">
                <c16:uniqueId val="{00000000-DB59-4441-88A5-1049470D4B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'Mixed Cabins'!$B$7:$B$13</c:f>
              <c:strCache>
                <c:ptCount val="7"/>
                <c:pt idx="0">
                  <c:v>Econ Cabin, 21 days advance</c:v>
                </c:pt>
                <c:pt idx="1">
                  <c:v>Base Case: Econ Cabin, 14 days adv.</c:v>
                </c:pt>
                <c:pt idx="2">
                  <c:v>Econ Cabin, 7 days advance</c:v>
                </c:pt>
                <c:pt idx="3">
                  <c:v>Prem Econ Cabin, 21 days advance</c:v>
                </c:pt>
                <c:pt idx="4">
                  <c:v>Prem Econ Cabin, 7 days advance</c:v>
                </c:pt>
                <c:pt idx="5">
                  <c:v>Business Class, with discount</c:v>
                </c:pt>
                <c:pt idx="6">
                  <c:v>Business Class, no discount</c:v>
                </c:pt>
              </c:strCache>
            </c:strRef>
          </c:cat>
          <c:val>
            <c:numRef>
              <c:f>'Mixed Cabins'!$I$7:$I$13</c:f>
              <c:numCache>
                <c:formatCode>0%</c:formatCode>
                <c:ptCount val="7"/>
                <c:pt idx="0">
                  <c:v>1.25</c:v>
                </c:pt>
                <c:pt idx="1">
                  <c:v>1</c:v>
                </c:pt>
                <c:pt idx="2">
                  <c:v>0.83333333333333326</c:v>
                </c:pt>
                <c:pt idx="3">
                  <c:v>1.25</c:v>
                </c:pt>
                <c:pt idx="4">
                  <c:v>1.0227272727272727</c:v>
                </c:pt>
                <c:pt idx="5">
                  <c:v>0.95982142857142871</c:v>
                </c:pt>
                <c:pt idx="6">
                  <c:v>0.671875</c:v>
                </c:pt>
              </c:numCache>
            </c:numRef>
          </c:val>
          <c:extLst>
            <c:ext xmlns:c16="http://schemas.microsoft.com/office/drawing/2014/chart" uri="{C3380CC4-5D6E-409C-BE32-E72D297353CC}">
              <c16:uniqueId val="{00000001-1D10-4824-A32F-A001D199A59F}"/>
            </c:ext>
          </c:extLst>
        </c:ser>
        <c:dLbls>
          <c:showLegendKey val="0"/>
          <c:showVal val="0"/>
          <c:showCatName val="0"/>
          <c:showSerName val="0"/>
          <c:showPercent val="0"/>
          <c:showBubbleSize val="0"/>
        </c:dLbls>
        <c:gapWidth val="182"/>
        <c:axId val="21524048"/>
        <c:axId val="17461920"/>
        <c:extLst>
          <c:ext xmlns:c15="http://schemas.microsoft.com/office/drawing/2012/chart" uri="{02D57815-91ED-43cb-92C2-25804820EDAC}">
            <c15:filteredBarSeries>
              <c15:ser>
                <c:idx val="1"/>
                <c:order val="0"/>
                <c:tx>
                  <c:strRef>
                    <c:extLst>
                      <c:ext uri="{02D57815-91ED-43cb-92C2-25804820EDAC}">
                        <c15:formulaRef>
                          <c15:sqref>'Mixed Cabins'!$I$6</c15:sqref>
                        </c15:formulaRef>
                      </c:ext>
                    </c:extLst>
                    <c:strCache>
                      <c:ptCount val="1"/>
                      <c:pt idx="0">
                        <c:v>CO2 kg as % of Base Case</c:v>
                      </c:pt>
                    </c:strCache>
                  </c:strRef>
                </c:tx>
                <c:spPr>
                  <a:solidFill>
                    <a:schemeClr val="bg2">
                      <a:lumMod val="50000"/>
                    </a:schemeClr>
                  </a:solidFill>
                </c:spPr>
                <c:invertIfNegative val="0"/>
                <c:cat>
                  <c:strRef>
                    <c:extLst>
                      <c:ext uri="{02D57815-91ED-43cb-92C2-25804820EDAC}">
                        <c15:formulaRef>
                          <c15:sqref>'Mixed Cabins'!$B$7:$B$13</c15:sqref>
                        </c15:formulaRef>
                      </c:ext>
                    </c:extLst>
                    <c:strCache>
                      <c:ptCount val="7"/>
                      <c:pt idx="0">
                        <c:v>Econ Cabin, 21 days advance</c:v>
                      </c:pt>
                      <c:pt idx="1">
                        <c:v>Base Case: Econ Cabin, 14 days adv.</c:v>
                      </c:pt>
                      <c:pt idx="2">
                        <c:v>Econ Cabin, 7 days advance</c:v>
                      </c:pt>
                      <c:pt idx="3">
                        <c:v>Prem Econ Cabin, 21 days advance</c:v>
                      </c:pt>
                      <c:pt idx="4">
                        <c:v>Prem Econ Cabin, 7 days advance</c:v>
                      </c:pt>
                      <c:pt idx="5">
                        <c:v>Business Class, with discount</c:v>
                      </c:pt>
                      <c:pt idx="6">
                        <c:v>Business Class, no discount</c:v>
                      </c:pt>
                    </c:strCache>
                  </c:strRef>
                </c:cat>
                <c:val>
                  <c:numRef>
                    <c:extLst>
                      <c:ext uri="{02D57815-91ED-43cb-92C2-25804820EDAC}">
                        <c15:formulaRef>
                          <c15:sqref>'Mixed Cabins'!$I$7:$I$13</c15:sqref>
                        </c15:formulaRef>
                      </c:ext>
                    </c:extLst>
                    <c:numCache>
                      <c:formatCode>0%</c:formatCode>
                      <c:ptCount val="7"/>
                      <c:pt idx="0">
                        <c:v>1.25</c:v>
                      </c:pt>
                      <c:pt idx="1">
                        <c:v>1</c:v>
                      </c:pt>
                      <c:pt idx="2">
                        <c:v>0.83333333333333326</c:v>
                      </c:pt>
                      <c:pt idx="3">
                        <c:v>1.25</c:v>
                      </c:pt>
                      <c:pt idx="4">
                        <c:v>1.0227272727272727</c:v>
                      </c:pt>
                      <c:pt idx="5">
                        <c:v>0.95982142857142871</c:v>
                      </c:pt>
                      <c:pt idx="6">
                        <c:v>0.671875</c:v>
                      </c:pt>
                    </c:numCache>
                  </c:numRef>
                </c:val>
                <c:extLst>
                  <c:ext xmlns:c16="http://schemas.microsoft.com/office/drawing/2014/chart" uri="{C3380CC4-5D6E-409C-BE32-E72D297353CC}">
                    <c16:uniqueId val="{00000000-1D10-4824-A32F-A001D199A59F}"/>
                  </c:ext>
                </c:extLst>
              </c15:ser>
            </c15:filteredBarSeries>
          </c:ext>
        </c:extLst>
      </c:barChart>
      <c:catAx>
        <c:axId val="21524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1920"/>
        <c:crosses val="autoZero"/>
        <c:auto val="1"/>
        <c:lblAlgn val="ctr"/>
        <c:lblOffset val="100"/>
        <c:noMultiLvlLbl val="0"/>
      </c:catAx>
      <c:valAx>
        <c:axId val="17461920"/>
        <c:scaling>
          <c:orientation val="minMax"/>
        </c:scaling>
        <c:delete val="1"/>
        <c:axPos val="b"/>
        <c:numFmt formatCode="0%" sourceLinked="1"/>
        <c:majorTickMark val="none"/>
        <c:minorTickMark val="none"/>
        <c:tickLblPos val="nextTo"/>
        <c:crossAx val="21524048"/>
        <c:crosses val="autoZero"/>
        <c:crossBetween val="between"/>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CABINS</a:t>
            </a:r>
            <a:r>
              <a:rPr lang="en-US" baseline="0"/>
              <a:t> AND ILLUSTRATIVE T</a:t>
            </a:r>
            <a:r>
              <a:rPr lang="en-US"/>
              <a:t>ICKET</a:t>
            </a:r>
            <a:r>
              <a:rPr lang="en-US" baseline="0"/>
              <a:t> PRICES</a:t>
            </a:r>
          </a:p>
          <a:p>
            <a:pPr>
              <a:defRPr/>
            </a:pPr>
            <a:r>
              <a:rPr lang="en-US" baseline="0"/>
              <a:t>in Desc. $ Order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1042986997332054"/>
          <c:y val="0.15495681672091308"/>
          <c:w val="0.56789368300116383"/>
          <c:h val="0.79908672644624679"/>
        </c:manualLayout>
      </c:layout>
      <c:barChart>
        <c:barDir val="bar"/>
        <c:grouping val="clustered"/>
        <c:varyColors val="0"/>
        <c:ser>
          <c:idx val="0"/>
          <c:order val="0"/>
          <c:tx>
            <c:strRef>
              <c:f>'Mixed Cabins'!$C$6</c:f>
              <c:strCache>
                <c:ptCount val="1"/>
                <c:pt idx="0">
                  <c:v>Illustrative Ticket Price</c:v>
                </c:pt>
              </c:strCache>
            </c:strRef>
          </c:tx>
          <c:spPr>
            <a:solidFill>
              <a:schemeClr val="accent1"/>
            </a:solidFill>
            <a:ln>
              <a:noFill/>
            </a:ln>
            <a:effectLst/>
          </c:spPr>
          <c:invertIfNegative val="0"/>
          <c:dPt>
            <c:idx val="1"/>
            <c:invertIfNegative val="0"/>
            <c:bubble3D val="0"/>
            <c:spPr>
              <a:solidFill>
                <a:srgbClr val="B2B2B2"/>
              </a:solidFill>
              <a:ln>
                <a:noFill/>
              </a:ln>
              <a:effectLst/>
            </c:spPr>
            <c:extLst>
              <c:ext xmlns:c16="http://schemas.microsoft.com/office/drawing/2014/chart" uri="{C3380CC4-5D6E-409C-BE32-E72D297353CC}">
                <c16:uniqueId val="{00000000-4314-4B05-B608-1C0B7D01BCD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'Mixed Cabins'!$B$7:$B$13</c:f>
              <c:strCache>
                <c:ptCount val="7"/>
                <c:pt idx="0">
                  <c:v>Econ Cabin, 21 days advance</c:v>
                </c:pt>
                <c:pt idx="1">
                  <c:v>Base Case: Econ Cabin, 14 days adv.</c:v>
                </c:pt>
                <c:pt idx="2">
                  <c:v>Econ Cabin, 7 days advance</c:v>
                </c:pt>
                <c:pt idx="3">
                  <c:v>Prem Econ Cabin, 21 days advance</c:v>
                </c:pt>
                <c:pt idx="4">
                  <c:v>Prem Econ Cabin, 7 days advance</c:v>
                </c:pt>
                <c:pt idx="5">
                  <c:v>Business Class, with discount</c:v>
                </c:pt>
                <c:pt idx="6">
                  <c:v>Business Class, no discount</c:v>
                </c:pt>
              </c:strCache>
            </c:strRef>
          </c:cat>
          <c:val>
            <c:numRef>
              <c:f>'Mixed Cabins'!$C$7:$C$13</c:f>
              <c:numCache>
                <c:formatCode>_("$"* #,##0_);_("$"* \(#,##0\);_("$"* "-"??_);_(@_)</c:formatCode>
                <c:ptCount val="7"/>
                <c:pt idx="0">
                  <c:v>1200</c:v>
                </c:pt>
                <c:pt idx="1">
                  <c:v>1500</c:v>
                </c:pt>
                <c:pt idx="2">
                  <c:v>1800</c:v>
                </c:pt>
                <c:pt idx="3">
                  <c:v>1800</c:v>
                </c:pt>
                <c:pt idx="4">
                  <c:v>2200</c:v>
                </c:pt>
                <c:pt idx="5">
                  <c:v>5600</c:v>
                </c:pt>
                <c:pt idx="6">
                  <c:v>8000</c:v>
                </c:pt>
              </c:numCache>
            </c:numRef>
          </c:val>
          <c:extLst>
            <c:ext xmlns:c16="http://schemas.microsoft.com/office/drawing/2014/chart" uri="{C3380CC4-5D6E-409C-BE32-E72D297353CC}">
              <c16:uniqueId val="{00000000-94E1-4D4E-BDC7-EE1EFB6366C4}"/>
            </c:ext>
          </c:extLst>
        </c:ser>
        <c:dLbls>
          <c:showLegendKey val="0"/>
          <c:showVal val="0"/>
          <c:showCatName val="0"/>
          <c:showSerName val="0"/>
          <c:showPercent val="0"/>
          <c:showBubbleSize val="0"/>
        </c:dLbls>
        <c:gapWidth val="182"/>
        <c:axId val="1971104832"/>
        <c:axId val="17467872"/>
      </c:barChart>
      <c:catAx>
        <c:axId val="1971104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7872"/>
        <c:crosses val="autoZero"/>
        <c:auto val="1"/>
        <c:lblAlgn val="ctr"/>
        <c:lblOffset val="100"/>
        <c:noMultiLvlLbl val="0"/>
      </c:catAx>
      <c:valAx>
        <c:axId val="17467872"/>
        <c:scaling>
          <c:orientation val="minMax"/>
        </c:scaling>
        <c:delete val="1"/>
        <c:axPos val="b"/>
        <c:numFmt formatCode="_(&quot;$&quot;* #,##0_);_(&quot;$&quot;* \(#,##0\);_(&quot;$&quot;* &quot;-&quot;??_);_(@_)" sourceLinked="1"/>
        <c:majorTickMark val="none"/>
        <c:minorTickMark val="none"/>
        <c:tickLblPos val="nextTo"/>
        <c:crossAx val="1971104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HIGHER FARES AFFORD FEWER TICKETS</a:t>
            </a:r>
            <a:endParaRPr lang="en-US"/>
          </a:p>
        </c:rich>
      </c:tx>
      <c:layout>
        <c:manualLayout>
          <c:xMode val="edge"/>
          <c:yMode val="edge"/>
          <c:x val="0.20667527973799521"/>
          <c:y val="4.4754637038591706E-2"/>
        </c:manualLayout>
      </c:layout>
      <c:overlay val="0"/>
      <c:spPr>
        <a:noFill/>
        <a:ln>
          <a:noFill/>
        </a:ln>
        <a:effectLst/>
      </c:spPr>
    </c:title>
    <c:autoTitleDeleted val="0"/>
    <c:plotArea>
      <c:layout>
        <c:manualLayout>
          <c:layoutTarget val="inner"/>
          <c:xMode val="edge"/>
          <c:yMode val="edge"/>
          <c:x val="0.46309008559479836"/>
          <c:y val="0.15526511211521515"/>
          <c:w val="0.48474544614507459"/>
          <c:h val="0.81867513842057538"/>
        </c:manualLayout>
      </c:layout>
      <c:barChart>
        <c:barDir val="bar"/>
        <c:grouping val="clustered"/>
        <c:varyColors val="0"/>
        <c:ser>
          <c:idx val="0"/>
          <c:order val="0"/>
          <c:tx>
            <c:strRef>
              <c:f>'Mixed Cabins'!$H$6</c:f>
              <c:strCache>
                <c:ptCount val="1"/>
                <c:pt idx="0">
                  <c:v>Tickets as % of Base case</c:v>
                </c:pt>
              </c:strCache>
            </c:strRef>
          </c:tx>
          <c:spPr>
            <a:solidFill>
              <a:schemeClr val="accent2"/>
            </a:solidFill>
            <a:ln>
              <a:noFill/>
            </a:ln>
          </c:spPr>
          <c:invertIfNegative val="0"/>
          <c:dPt>
            <c:idx val="1"/>
            <c:invertIfNegative val="0"/>
            <c:bubble3D val="0"/>
            <c:spPr>
              <a:solidFill>
                <a:srgbClr val="B2B2B2"/>
              </a:solidFill>
              <a:ln>
                <a:noFill/>
              </a:ln>
            </c:spPr>
            <c:extLst>
              <c:ext xmlns:c16="http://schemas.microsoft.com/office/drawing/2014/chart" uri="{C3380CC4-5D6E-409C-BE32-E72D297353CC}">
                <c16:uniqueId val="{00000000-9B44-4C9B-ABAB-D1C72865B2C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'Mixed Cabins'!$B$7:$B$13</c:f>
              <c:strCache>
                <c:ptCount val="7"/>
                <c:pt idx="0">
                  <c:v>Econ Cabin, 21 days advance</c:v>
                </c:pt>
                <c:pt idx="1">
                  <c:v>Base Case: Econ Cabin, 14 days adv.</c:v>
                </c:pt>
                <c:pt idx="2">
                  <c:v>Econ Cabin, 7 days advance</c:v>
                </c:pt>
                <c:pt idx="3">
                  <c:v>Prem Econ Cabin, 21 days advance</c:v>
                </c:pt>
                <c:pt idx="4">
                  <c:v>Prem Econ Cabin, 7 days advance</c:v>
                </c:pt>
                <c:pt idx="5">
                  <c:v>Business Class, with discount</c:v>
                </c:pt>
                <c:pt idx="6">
                  <c:v>Business Class, no discount</c:v>
                </c:pt>
              </c:strCache>
            </c:strRef>
          </c:cat>
          <c:val>
            <c:numRef>
              <c:f>'Mixed Cabins'!$H$7:$H$13</c:f>
              <c:numCache>
                <c:formatCode>0%</c:formatCode>
                <c:ptCount val="7"/>
                <c:pt idx="0">
                  <c:v>1.2500000000000002</c:v>
                </c:pt>
                <c:pt idx="1">
                  <c:v>1</c:v>
                </c:pt>
                <c:pt idx="2">
                  <c:v>0.83333333333333337</c:v>
                </c:pt>
                <c:pt idx="3">
                  <c:v>0.83333333333333337</c:v>
                </c:pt>
                <c:pt idx="4">
                  <c:v>0.68181818181818188</c:v>
                </c:pt>
                <c:pt idx="5">
                  <c:v>0.2678571428571429</c:v>
                </c:pt>
                <c:pt idx="6">
                  <c:v>0.1875</c:v>
                </c:pt>
              </c:numCache>
            </c:numRef>
          </c:val>
          <c:extLst>
            <c:ext xmlns:c16="http://schemas.microsoft.com/office/drawing/2014/chart" uri="{C3380CC4-5D6E-409C-BE32-E72D297353CC}">
              <c16:uniqueId val="{00000000-A13D-4A49-91D1-6E243BCD0406}"/>
            </c:ext>
          </c:extLst>
        </c:ser>
        <c:dLbls>
          <c:showLegendKey val="0"/>
          <c:showVal val="0"/>
          <c:showCatName val="0"/>
          <c:showSerName val="0"/>
          <c:showPercent val="0"/>
          <c:showBubbleSize val="0"/>
        </c:dLbls>
        <c:gapWidth val="182"/>
        <c:axId val="21524048"/>
        <c:axId val="17461920"/>
      </c:barChart>
      <c:catAx>
        <c:axId val="21524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1920"/>
        <c:crosses val="autoZero"/>
        <c:auto val="1"/>
        <c:lblAlgn val="ctr"/>
        <c:lblOffset val="100"/>
        <c:noMultiLvlLbl val="0"/>
      </c:catAx>
      <c:valAx>
        <c:axId val="17461920"/>
        <c:scaling>
          <c:orientation val="minMax"/>
        </c:scaling>
        <c:delete val="1"/>
        <c:axPos val="b"/>
        <c:numFmt formatCode="0%" sourceLinked="1"/>
        <c:majorTickMark val="none"/>
        <c:minorTickMark val="none"/>
        <c:tickLblPos val="nextTo"/>
        <c:crossAx val="21524048"/>
        <c:crosses val="autoZero"/>
        <c:crossBetween val="between"/>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396239</xdr:colOff>
      <xdr:row>2</xdr:row>
      <xdr:rowOff>45719</xdr:rowOff>
    </xdr:from>
    <xdr:to>
      <xdr:col>12</xdr:col>
      <xdr:colOff>285750</xdr:colOff>
      <xdr:row>39</xdr:row>
      <xdr:rowOff>123825</xdr:rowOff>
    </xdr:to>
    <xdr:sp macro="" textlink="">
      <xdr:nvSpPr>
        <xdr:cNvPr id="2" name="TextBox 1">
          <a:extLst>
            <a:ext uri="{FF2B5EF4-FFF2-40B4-BE49-F238E27FC236}">
              <a16:creationId xmlns:a16="http://schemas.microsoft.com/office/drawing/2014/main" id="{CA0A6FAC-06D6-4BE6-F868-011C0A6D3B04}"/>
            </a:ext>
          </a:extLst>
        </xdr:cNvPr>
        <xdr:cNvSpPr txBox="1"/>
      </xdr:nvSpPr>
      <xdr:spPr>
        <a:xfrm>
          <a:off x="1005839" y="407669"/>
          <a:ext cx="6595111" cy="677418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About</a:t>
          </a:r>
          <a:r>
            <a:rPr lang="en-US" sz="1100" b="1" baseline="0"/>
            <a:t> This Workbook</a:t>
          </a:r>
          <a:r>
            <a:rPr lang="en-US" sz="1100" b="1"/>
            <a:t> </a:t>
          </a:r>
        </a:p>
        <a:p>
          <a:r>
            <a:rPr lang="en-US" sz="1100" b="0"/>
            <a:t>Created by Scott Gillespie at scott@tclara.com</a:t>
          </a:r>
        </a:p>
        <a:p>
          <a:endParaRPr lang="en-US" sz="1100" b="1"/>
        </a:p>
        <a:p>
          <a:r>
            <a:rPr lang="en-US" sz="1100" b="0"/>
            <a:t>The</a:t>
          </a:r>
          <a:r>
            <a:rPr lang="en-US" sz="1100" b="0" baseline="0"/>
            <a:t> tab "Economy Cabin" tests six scenarios assuming all tickets are bought in the Economy cabin. </a:t>
          </a:r>
        </a:p>
        <a:p>
          <a:r>
            <a:rPr lang="en-US" sz="1100" b="0" baseline="0"/>
            <a:t>The tab "Mixed Cabins" tests seven scenarios across three cabin types.</a:t>
          </a:r>
        </a:p>
        <a:p>
          <a:endParaRPr lang="en-US" sz="1100" b="0" baseline="0"/>
        </a:p>
        <a:p>
          <a:r>
            <a:rPr lang="en-US" sz="1100" b="0" baseline="0"/>
            <a:t>The models in both tabs use the same format and formulas. Each model uses a budget amount shown in Cell C3. The model assumes that the budget will be fully spent. You can change this budget amount.</a:t>
          </a:r>
        </a:p>
        <a:p>
          <a:endParaRPr lang="en-US" sz="1100" b="0" baseline="0"/>
        </a:p>
        <a:p>
          <a:r>
            <a:rPr lang="en-US" sz="1100" b="0" baseline="0"/>
            <a:t>In both models you can play with the values in column C and Column E. Try your own estimates of a ticket price (Column C) and its CO2 in kg (Column E).  The models will use your new values to update the table's data and the charts.</a:t>
          </a:r>
          <a:endParaRPr lang="en-US" sz="1100" b="0"/>
        </a:p>
        <a:p>
          <a:endParaRPr lang="en-US" sz="1100" b="0"/>
        </a:p>
        <a:p>
          <a:r>
            <a:rPr lang="en-US" sz="1100"/>
            <a:t>The tab "Economy Cabin" use  illustrative data relevant to round-trip Economy tickets</a:t>
          </a:r>
          <a:r>
            <a:rPr lang="en-US" sz="1100" baseline="0"/>
            <a:t> in a domestic US market. The Base Case scenario is E3 (row 9), to which the percentages are indexed in Columns H and I.</a:t>
          </a:r>
        </a:p>
        <a:p>
          <a:endParaRPr lang="en-US" sz="1100"/>
        </a:p>
        <a:p>
          <a:r>
            <a:rPr lang="en-US" sz="1100"/>
            <a:t>The CO2 per Ticket (Column E) is</a:t>
          </a:r>
          <a:r>
            <a:rPr lang="en-US" sz="1100" baseline="0"/>
            <a:t> higher</a:t>
          </a:r>
          <a:r>
            <a:rPr lang="en-US" sz="1100"/>
            <a:t> in Scenario</a:t>
          </a:r>
          <a:r>
            <a:rPr lang="en-US" sz="1100" baseline="0"/>
            <a:t> E1</a:t>
          </a:r>
          <a:r>
            <a:rPr lang="en-US" sz="1100"/>
            <a:t> based on the assumption that a lowest-logical airfare requires a connection which increases the CO2 per passenger amount. </a:t>
          </a:r>
        </a:p>
        <a:p>
          <a:endParaRPr lang="en-US" sz="1100"/>
        </a:p>
        <a:p>
          <a:r>
            <a:rPr lang="en-US" sz="1100"/>
            <a:t>The</a:t>
          </a:r>
          <a:r>
            <a:rPr lang="en-US" sz="1100" baseline="0"/>
            <a:t> tab "Mixed Cabins" tests seven scenarios using a variety of cabins and illustrative prices relevant to a long-haul round-trip ticket, such as Chicago to Paris. The Base Case scenario is E8, (row 8.) The CO2 for each cabin type is held constant, e.g., 1,200 kg CO2 for all three Economy cabin scenarios.</a:t>
          </a:r>
        </a:p>
        <a:p>
          <a:endParaRPr lang="en-US" sz="1100" baseline="0"/>
        </a:p>
        <a:p>
          <a:r>
            <a:rPr lang="en-US" sz="1100" b="1" baseline="0"/>
            <a:t>Observations From These Models</a:t>
          </a:r>
        </a:p>
        <a:p>
          <a:r>
            <a:rPr lang="en-US" sz="1100" baseline="0"/>
            <a:t>1) Higher prices chew up a travel budget faster, which means fewer trips will be taken.</a:t>
          </a:r>
        </a:p>
        <a:p>
          <a:endParaRPr lang="en-US" sz="1100" baseline="0"/>
        </a:p>
        <a:p>
          <a:r>
            <a:rPr lang="en-US" sz="1100" baseline="0"/>
            <a:t>2) Travel policies have traditionally been designed to reduce costs such as airfares and hotel rates.</a:t>
          </a:r>
        </a:p>
        <a:p>
          <a:r>
            <a:rPr lang="en-US" sz="1100" baseline="0"/>
            <a:t>Reducing airfare prices in the Economy cabin will cause higher CO2 emissions, all else being equal.</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3)</a:t>
          </a:r>
          <a:r>
            <a:rPr lang="en-US" sz="1100" baseline="0">
              <a:solidFill>
                <a:schemeClr val="dk1"/>
              </a:solidFill>
              <a:effectLst/>
              <a:latin typeface="+mn-lt"/>
              <a:ea typeface="+mn-ea"/>
              <a:cs typeface="+mn-cs"/>
            </a:rPr>
            <a:t> The budget's total CO2 will depend on the price and quantitity of tickets bought in each cabin and those ticket's CO2 values, as shown in the tab "Mixed Cabins."</a:t>
          </a:r>
          <a:endParaRPr lang="en-US">
            <a:effectLst/>
          </a:endParaRPr>
        </a:p>
        <a:p>
          <a:endParaRPr lang="en-US" sz="1100" baseline="0"/>
        </a:p>
        <a:p>
          <a:r>
            <a:rPr lang="en-US" sz="1100" baseline="0"/>
            <a:t>4</a:t>
          </a:r>
          <a:r>
            <a:rPr lang="en-US" sz="1100" b="1" baseline="0"/>
            <a:t>) Travel policies that forbid business class travel can cause more CO2 emissions, not less.  </a:t>
          </a:r>
          <a:r>
            <a:rPr lang="en-US" sz="1100" baseline="0"/>
            <a:t>Much depends on the ratio of CO2 per ticket dollar, i.e., the ticket's carbon intensity.</a:t>
          </a:r>
        </a:p>
        <a:p>
          <a:endParaRPr lang="en-US" sz="1100" baseline="0"/>
        </a:p>
        <a:p>
          <a:r>
            <a:rPr lang="en-US" sz="1100" baseline="0"/>
            <a:t>5) The lower the carbon intensity ratio, the better use of a travel budget, all else being equal.</a:t>
          </a:r>
        </a:p>
        <a:p>
          <a:r>
            <a:rPr lang="en-US" sz="1100" baseline="0"/>
            <a:t> - See the tab "Mixed Cabins", column G, "Carbon Intensity as kg per $100". Note that the two scenarios with the lowest carbon intensities have the two lowest total CO2 amounts as shown in Column F.</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894124</xdr:colOff>
      <xdr:row>13</xdr:row>
      <xdr:rowOff>159205</xdr:rowOff>
    </xdr:from>
    <xdr:to>
      <xdr:col>13</xdr:col>
      <xdr:colOff>3420698</xdr:colOff>
      <xdr:row>30</xdr:row>
      <xdr:rowOff>104232</xdr:rowOff>
    </xdr:to>
    <xdr:graphicFrame macro="">
      <xdr:nvGraphicFramePr>
        <xdr:cNvPr id="2" name="Chart 1">
          <a:extLst>
            <a:ext uri="{FF2B5EF4-FFF2-40B4-BE49-F238E27FC236}">
              <a16:creationId xmlns:a16="http://schemas.microsoft.com/office/drawing/2014/main" id="{93443AD6-AB7C-4EA1-99B7-DE24F85CD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161109</xdr:colOff>
      <xdr:row>13</xdr:row>
      <xdr:rowOff>159205</xdr:rowOff>
    </xdr:from>
    <xdr:to>
      <xdr:col>4</xdr:col>
      <xdr:colOff>761999</xdr:colOff>
      <xdr:row>30</xdr:row>
      <xdr:rowOff>122464</xdr:rowOff>
    </xdr:to>
    <xdr:graphicFrame macro="">
      <xdr:nvGraphicFramePr>
        <xdr:cNvPr id="3" name="Chart 2">
          <a:extLst>
            <a:ext uri="{FF2B5EF4-FFF2-40B4-BE49-F238E27FC236}">
              <a16:creationId xmlns:a16="http://schemas.microsoft.com/office/drawing/2014/main" id="{2D3D880F-00FC-48C1-B3A8-2F44A73C2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2036989</xdr:colOff>
      <xdr:row>18</xdr:row>
      <xdr:rowOff>111579</xdr:rowOff>
    </xdr:from>
    <xdr:to>
      <xdr:col>13</xdr:col>
      <xdr:colOff>3201760</xdr:colOff>
      <xdr:row>23</xdr:row>
      <xdr:rowOff>133350</xdr:rowOff>
    </xdr:to>
    <xdr:grpSp>
      <xdr:nvGrpSpPr>
        <xdr:cNvPr id="8" name="Group 7">
          <a:extLst>
            <a:ext uri="{FF2B5EF4-FFF2-40B4-BE49-F238E27FC236}">
              <a16:creationId xmlns:a16="http://schemas.microsoft.com/office/drawing/2014/main" id="{B782748F-9988-A55A-3CDB-21E03BF417D4}"/>
            </a:ext>
          </a:extLst>
        </xdr:cNvPr>
        <xdr:cNvGrpSpPr/>
      </xdr:nvGrpSpPr>
      <xdr:grpSpPr>
        <a:xfrm>
          <a:off x="14095639" y="3921579"/>
          <a:ext cx="1164771" cy="926646"/>
          <a:chOff x="9075964" y="4188279"/>
          <a:chExt cx="1164771" cy="926646"/>
        </a:xfrm>
      </xdr:grpSpPr>
      <xdr:sp macro="" textlink="">
        <xdr:nvSpPr>
          <xdr:cNvPr id="5" name="TextBox 4">
            <a:extLst>
              <a:ext uri="{FF2B5EF4-FFF2-40B4-BE49-F238E27FC236}">
                <a16:creationId xmlns:a16="http://schemas.microsoft.com/office/drawing/2014/main" id="{04890152-703F-1D0F-EAD5-EE7FE0A4EAA6}"/>
              </a:ext>
            </a:extLst>
          </xdr:cNvPr>
          <xdr:cNvSpPr txBox="1"/>
        </xdr:nvSpPr>
        <xdr:spPr>
          <a:xfrm>
            <a:off x="9086849" y="4188279"/>
            <a:ext cx="1153886"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100% = 941 metric tons in Base Case</a:t>
            </a:r>
          </a:p>
        </xdr:txBody>
      </xdr:sp>
      <xdr:cxnSp macro="">
        <xdr:nvCxnSpPr>
          <xdr:cNvPr id="7" name="Straight Arrow Connector 6">
            <a:extLst>
              <a:ext uri="{FF2B5EF4-FFF2-40B4-BE49-F238E27FC236}">
                <a16:creationId xmlns:a16="http://schemas.microsoft.com/office/drawing/2014/main" id="{9D7E5928-DD25-5161-CD78-21030AB2F6F3}"/>
              </a:ext>
            </a:extLst>
          </xdr:cNvPr>
          <xdr:cNvCxnSpPr/>
        </xdr:nvCxnSpPr>
        <xdr:spPr>
          <a:xfrm flipH="1">
            <a:off x="9075964" y="4676775"/>
            <a:ext cx="598714"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200772</xdr:colOff>
      <xdr:row>13</xdr:row>
      <xdr:rowOff>159205</xdr:rowOff>
    </xdr:from>
    <xdr:to>
      <xdr:col>11</xdr:col>
      <xdr:colOff>674301</xdr:colOff>
      <xdr:row>30</xdr:row>
      <xdr:rowOff>131990</xdr:rowOff>
    </xdr:to>
    <xdr:grpSp>
      <xdr:nvGrpSpPr>
        <xdr:cNvPr id="6" name="Group 5">
          <a:extLst>
            <a:ext uri="{FF2B5EF4-FFF2-40B4-BE49-F238E27FC236}">
              <a16:creationId xmlns:a16="http://schemas.microsoft.com/office/drawing/2014/main" id="{0FB6A69C-FF88-E15F-126D-18AFBF9C9DE8}"/>
            </a:ext>
          </a:extLst>
        </xdr:cNvPr>
        <xdr:cNvGrpSpPr/>
      </xdr:nvGrpSpPr>
      <xdr:grpSpPr>
        <a:xfrm>
          <a:off x="5677647" y="3064330"/>
          <a:ext cx="4683579" cy="3049360"/>
          <a:chOff x="5657848" y="3426280"/>
          <a:chExt cx="4683579" cy="3049360"/>
        </a:xfrm>
      </xdr:grpSpPr>
      <xdr:graphicFrame macro="">
        <xdr:nvGraphicFramePr>
          <xdr:cNvPr id="4" name="Chart 3">
            <a:extLst>
              <a:ext uri="{FF2B5EF4-FFF2-40B4-BE49-F238E27FC236}">
                <a16:creationId xmlns:a16="http://schemas.microsoft.com/office/drawing/2014/main" id="{A341961A-8C8E-4116-9457-1F668BAFA8F7}"/>
              </a:ext>
            </a:extLst>
          </xdr:cNvPr>
          <xdr:cNvGraphicFramePr>
            <a:graphicFrameLocks/>
          </xdr:cNvGraphicFramePr>
        </xdr:nvGraphicFramePr>
        <xdr:xfrm>
          <a:off x="5657848" y="3426280"/>
          <a:ext cx="4683579" cy="304936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9" name="Group 8">
            <a:extLst>
              <a:ext uri="{FF2B5EF4-FFF2-40B4-BE49-F238E27FC236}">
                <a16:creationId xmlns:a16="http://schemas.microsoft.com/office/drawing/2014/main" id="{BA000A84-7037-4C0B-A6CC-45165CB29ACC}"/>
              </a:ext>
            </a:extLst>
          </xdr:cNvPr>
          <xdr:cNvGrpSpPr/>
        </xdr:nvGrpSpPr>
        <xdr:grpSpPr>
          <a:xfrm>
            <a:off x="9037864" y="4378779"/>
            <a:ext cx="1164771" cy="926646"/>
            <a:chOff x="9104539" y="4264479"/>
            <a:chExt cx="1164771" cy="926646"/>
          </a:xfrm>
        </xdr:grpSpPr>
        <xdr:sp macro="" textlink="">
          <xdr:nvSpPr>
            <xdr:cNvPr id="10" name="TextBox 9">
              <a:extLst>
                <a:ext uri="{FF2B5EF4-FFF2-40B4-BE49-F238E27FC236}">
                  <a16:creationId xmlns:a16="http://schemas.microsoft.com/office/drawing/2014/main" id="{68FC750B-AE73-4F55-5D1D-71D01608C2CA}"/>
                </a:ext>
              </a:extLst>
            </xdr:cNvPr>
            <xdr:cNvSpPr txBox="1"/>
          </xdr:nvSpPr>
          <xdr:spPr>
            <a:xfrm>
              <a:off x="9115424" y="4264479"/>
              <a:ext cx="1153886"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100% = 2,353</a:t>
              </a:r>
              <a:r>
                <a:rPr lang="en-US" sz="900" baseline="0"/>
                <a:t> tickets</a:t>
              </a:r>
              <a:r>
                <a:rPr lang="en-US" sz="900"/>
                <a:t> in Base Case</a:t>
              </a:r>
            </a:p>
          </xdr:txBody>
        </xdr:sp>
        <xdr:cxnSp macro="">
          <xdr:nvCxnSpPr>
            <xdr:cNvPr id="11" name="Straight Arrow Connector 10">
              <a:extLst>
                <a:ext uri="{FF2B5EF4-FFF2-40B4-BE49-F238E27FC236}">
                  <a16:creationId xmlns:a16="http://schemas.microsoft.com/office/drawing/2014/main" id="{0B2BB51A-6D48-725F-0F9E-A501E5112669}"/>
                </a:ext>
              </a:extLst>
            </xdr:cNvPr>
            <xdr:cNvCxnSpPr/>
          </xdr:nvCxnSpPr>
          <xdr:spPr>
            <a:xfrm flipH="1">
              <a:off x="9104539" y="4752975"/>
              <a:ext cx="598714"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285750</xdr:colOff>
      <xdr:row>23</xdr:row>
      <xdr:rowOff>92530</xdr:rowOff>
    </xdr:from>
    <xdr:to>
      <xdr:col>4</xdr:col>
      <xdr:colOff>581025</xdr:colOff>
      <xdr:row>25</xdr:row>
      <xdr:rowOff>0</xdr:rowOff>
    </xdr:to>
    <xdr:grpSp>
      <xdr:nvGrpSpPr>
        <xdr:cNvPr id="14" name="Group 13">
          <a:extLst>
            <a:ext uri="{FF2B5EF4-FFF2-40B4-BE49-F238E27FC236}">
              <a16:creationId xmlns:a16="http://schemas.microsoft.com/office/drawing/2014/main" id="{BDF43E88-0993-3CD8-B447-A742197B55E3}"/>
            </a:ext>
          </a:extLst>
        </xdr:cNvPr>
        <xdr:cNvGrpSpPr/>
      </xdr:nvGrpSpPr>
      <xdr:grpSpPr>
        <a:xfrm>
          <a:off x="4210050" y="4807405"/>
          <a:ext cx="1066800" cy="269420"/>
          <a:chOff x="4210050" y="4464505"/>
          <a:chExt cx="1066800" cy="269420"/>
        </a:xfrm>
      </xdr:grpSpPr>
      <xdr:sp macro="" textlink="">
        <xdr:nvSpPr>
          <xdr:cNvPr id="12" name="TextBox 11">
            <a:extLst>
              <a:ext uri="{FF2B5EF4-FFF2-40B4-BE49-F238E27FC236}">
                <a16:creationId xmlns:a16="http://schemas.microsoft.com/office/drawing/2014/main" id="{9DCF6626-BB37-45F5-9E59-350FF1A74864}"/>
              </a:ext>
            </a:extLst>
          </xdr:cNvPr>
          <xdr:cNvSpPr txBox="1"/>
        </xdr:nvSpPr>
        <xdr:spPr>
          <a:xfrm>
            <a:off x="4591797" y="4464505"/>
            <a:ext cx="685053" cy="26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Base Case</a:t>
            </a:r>
          </a:p>
        </xdr:txBody>
      </xdr:sp>
      <xdr:cxnSp macro="">
        <xdr:nvCxnSpPr>
          <xdr:cNvPr id="13" name="Straight Arrow Connector 12">
            <a:extLst>
              <a:ext uri="{FF2B5EF4-FFF2-40B4-BE49-F238E27FC236}">
                <a16:creationId xmlns:a16="http://schemas.microsoft.com/office/drawing/2014/main" id="{9C484F77-33DB-4E70-9D9E-3EC8CA72B773}"/>
              </a:ext>
            </a:extLst>
          </xdr:cNvPr>
          <xdr:cNvCxnSpPr/>
        </xdr:nvCxnSpPr>
        <xdr:spPr>
          <a:xfrm flipH="1">
            <a:off x="4210050" y="4600575"/>
            <a:ext cx="361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295275</xdr:colOff>
      <xdr:row>0</xdr:row>
      <xdr:rowOff>38479</xdr:rowOff>
    </xdr:from>
    <xdr:to>
      <xdr:col>1</xdr:col>
      <xdr:colOff>2344486</xdr:colOff>
      <xdr:row>3</xdr:row>
      <xdr:rowOff>133766</xdr:rowOff>
    </xdr:to>
    <xdr:pic>
      <xdr:nvPicPr>
        <xdr:cNvPr id="15" name="Picture 14">
          <a:extLst>
            <a:ext uri="{FF2B5EF4-FFF2-40B4-BE49-F238E27FC236}">
              <a16:creationId xmlns:a16="http://schemas.microsoft.com/office/drawing/2014/main" id="{1C819CD9-AEFE-504E-2C03-5C4281933AD6}"/>
            </a:ext>
          </a:extLst>
        </xdr:cNvPr>
        <xdr:cNvPicPr>
          <a:picLocks noChangeAspect="1"/>
        </xdr:cNvPicPr>
      </xdr:nvPicPr>
      <xdr:blipFill>
        <a:blip xmlns:r="http://schemas.openxmlformats.org/officeDocument/2006/relationships" r:embed="rId4"/>
        <a:stretch>
          <a:fillRect/>
        </a:stretch>
      </xdr:blipFill>
      <xdr:spPr>
        <a:xfrm>
          <a:off x="904875" y="38479"/>
          <a:ext cx="2049211" cy="638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974544</xdr:colOff>
      <xdr:row>16</xdr:row>
      <xdr:rowOff>34563</xdr:rowOff>
    </xdr:from>
    <xdr:to>
      <xdr:col>13</xdr:col>
      <xdr:colOff>3501118</xdr:colOff>
      <xdr:row>32</xdr:row>
      <xdr:rowOff>160565</xdr:rowOff>
    </xdr:to>
    <xdr:graphicFrame macro="">
      <xdr:nvGraphicFramePr>
        <xdr:cNvPr id="2" name="Chart 1">
          <a:extLst>
            <a:ext uri="{FF2B5EF4-FFF2-40B4-BE49-F238E27FC236}">
              <a16:creationId xmlns:a16="http://schemas.microsoft.com/office/drawing/2014/main" id="{D863B03D-481D-4E7D-94F1-2E9081010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161109</xdr:colOff>
      <xdr:row>15</xdr:row>
      <xdr:rowOff>179616</xdr:rowOff>
    </xdr:from>
    <xdr:to>
      <xdr:col>5</xdr:col>
      <xdr:colOff>133350</xdr:colOff>
      <xdr:row>32</xdr:row>
      <xdr:rowOff>142875</xdr:rowOff>
    </xdr:to>
    <xdr:graphicFrame macro="">
      <xdr:nvGraphicFramePr>
        <xdr:cNvPr id="3" name="Chart 2">
          <a:extLst>
            <a:ext uri="{FF2B5EF4-FFF2-40B4-BE49-F238E27FC236}">
              <a16:creationId xmlns:a16="http://schemas.microsoft.com/office/drawing/2014/main" id="{C8224197-1650-4B34-9FC3-206B4EB32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304798</xdr:colOff>
      <xdr:row>15</xdr:row>
      <xdr:rowOff>178255</xdr:rowOff>
    </xdr:from>
    <xdr:to>
      <xdr:col>11</xdr:col>
      <xdr:colOff>778327</xdr:colOff>
      <xdr:row>32</xdr:row>
      <xdr:rowOff>151040</xdr:rowOff>
    </xdr:to>
    <xdr:graphicFrame macro="">
      <xdr:nvGraphicFramePr>
        <xdr:cNvPr id="4" name="Chart 3">
          <a:extLst>
            <a:ext uri="{FF2B5EF4-FFF2-40B4-BE49-F238E27FC236}">
              <a16:creationId xmlns:a16="http://schemas.microsoft.com/office/drawing/2014/main" id="{00705014-7FB6-4C2C-BB55-032CFD2A2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551089</xdr:colOff>
      <xdr:row>24</xdr:row>
      <xdr:rowOff>47624</xdr:rowOff>
    </xdr:from>
    <xdr:to>
      <xdr:col>11</xdr:col>
      <xdr:colOff>723900</xdr:colOff>
      <xdr:row>28</xdr:row>
      <xdr:rowOff>142875</xdr:rowOff>
    </xdr:to>
    <xdr:grpSp>
      <xdr:nvGrpSpPr>
        <xdr:cNvPr id="5" name="Group 4">
          <a:extLst>
            <a:ext uri="{FF2B5EF4-FFF2-40B4-BE49-F238E27FC236}">
              <a16:creationId xmlns:a16="http://schemas.microsoft.com/office/drawing/2014/main" id="{50CD0D99-463C-4BF0-8BED-53825BC1DB1E}"/>
            </a:ext>
          </a:extLst>
        </xdr:cNvPr>
        <xdr:cNvGrpSpPr/>
      </xdr:nvGrpSpPr>
      <xdr:grpSpPr>
        <a:xfrm>
          <a:off x="9628414" y="4943474"/>
          <a:ext cx="782411" cy="819151"/>
          <a:chOff x="9075964" y="4048124"/>
          <a:chExt cx="782411" cy="819151"/>
        </a:xfrm>
      </xdr:grpSpPr>
      <xdr:sp macro="" textlink="">
        <xdr:nvSpPr>
          <xdr:cNvPr id="6" name="TextBox 5">
            <a:extLst>
              <a:ext uri="{FF2B5EF4-FFF2-40B4-BE49-F238E27FC236}">
                <a16:creationId xmlns:a16="http://schemas.microsoft.com/office/drawing/2014/main" id="{8AD1F546-56DF-8B0F-C642-8848A45D7655}"/>
              </a:ext>
            </a:extLst>
          </xdr:cNvPr>
          <xdr:cNvSpPr txBox="1"/>
        </xdr:nvSpPr>
        <xdr:spPr>
          <a:xfrm>
            <a:off x="9086849" y="4048124"/>
            <a:ext cx="771526" cy="581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100% = 667 tickets</a:t>
            </a:r>
            <a:r>
              <a:rPr lang="en-US" sz="900" baseline="0"/>
              <a:t> </a:t>
            </a:r>
            <a:r>
              <a:rPr lang="en-US" sz="900"/>
              <a:t>in Base Case</a:t>
            </a:r>
          </a:p>
        </xdr:txBody>
      </xdr:sp>
      <xdr:cxnSp macro="">
        <xdr:nvCxnSpPr>
          <xdr:cNvPr id="7" name="Straight Arrow Connector 6">
            <a:extLst>
              <a:ext uri="{FF2B5EF4-FFF2-40B4-BE49-F238E27FC236}">
                <a16:creationId xmlns:a16="http://schemas.microsoft.com/office/drawing/2014/main" id="{7395F7C8-2AFC-54A0-D362-11607CCAA6D2}"/>
              </a:ext>
            </a:extLst>
          </xdr:cNvPr>
          <xdr:cNvCxnSpPr>
            <a:stCxn id="6" idx="2"/>
          </xdr:cNvCxnSpPr>
        </xdr:nvCxnSpPr>
        <xdr:spPr>
          <a:xfrm flipH="1">
            <a:off x="9075964" y="4629150"/>
            <a:ext cx="396648"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2486025</xdr:colOff>
      <xdr:row>26</xdr:row>
      <xdr:rowOff>6804</xdr:rowOff>
    </xdr:from>
    <xdr:to>
      <xdr:col>13</xdr:col>
      <xdr:colOff>3505200</xdr:colOff>
      <xdr:row>29</xdr:row>
      <xdr:rowOff>28575</xdr:rowOff>
    </xdr:to>
    <xdr:grpSp>
      <xdr:nvGrpSpPr>
        <xdr:cNvPr id="8" name="Group 7">
          <a:extLst>
            <a:ext uri="{FF2B5EF4-FFF2-40B4-BE49-F238E27FC236}">
              <a16:creationId xmlns:a16="http://schemas.microsoft.com/office/drawing/2014/main" id="{674EA3EF-E849-4E54-A998-51234272A7FA}"/>
            </a:ext>
          </a:extLst>
        </xdr:cNvPr>
        <xdr:cNvGrpSpPr/>
      </xdr:nvGrpSpPr>
      <xdr:grpSpPr>
        <a:xfrm>
          <a:off x="14544675" y="5264604"/>
          <a:ext cx="1019175" cy="564696"/>
          <a:chOff x="9010650" y="4464504"/>
          <a:chExt cx="1019175" cy="564696"/>
        </a:xfrm>
      </xdr:grpSpPr>
      <xdr:sp macro="" textlink="">
        <xdr:nvSpPr>
          <xdr:cNvPr id="9" name="TextBox 8">
            <a:extLst>
              <a:ext uri="{FF2B5EF4-FFF2-40B4-BE49-F238E27FC236}">
                <a16:creationId xmlns:a16="http://schemas.microsoft.com/office/drawing/2014/main" id="{0A1E57C2-D02F-F6F6-AB92-B9E92523D9E2}"/>
              </a:ext>
            </a:extLst>
          </xdr:cNvPr>
          <xdr:cNvSpPr txBox="1"/>
        </xdr:nvSpPr>
        <xdr:spPr>
          <a:xfrm>
            <a:off x="9191624" y="4464504"/>
            <a:ext cx="838201" cy="564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100% = 800</a:t>
            </a:r>
            <a:r>
              <a:rPr lang="en-US" sz="900" baseline="0"/>
              <a:t> metric tons</a:t>
            </a:r>
            <a:r>
              <a:rPr lang="en-US" sz="900"/>
              <a:t> in Base Case</a:t>
            </a:r>
          </a:p>
        </xdr:txBody>
      </xdr:sp>
      <xdr:cxnSp macro="">
        <xdr:nvCxnSpPr>
          <xdr:cNvPr id="10" name="Straight Arrow Connector 9">
            <a:extLst>
              <a:ext uri="{FF2B5EF4-FFF2-40B4-BE49-F238E27FC236}">
                <a16:creationId xmlns:a16="http://schemas.microsoft.com/office/drawing/2014/main" id="{75CC35F2-09F9-98D1-7AD5-6AB32F4AE179}"/>
              </a:ext>
            </a:extLst>
          </xdr:cNvPr>
          <xdr:cNvCxnSpPr>
            <a:stCxn id="9" idx="1"/>
          </xdr:cNvCxnSpPr>
        </xdr:nvCxnSpPr>
        <xdr:spPr>
          <a:xfrm flipH="1">
            <a:off x="9010650" y="4746852"/>
            <a:ext cx="180974" cy="2156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628650</xdr:colOff>
      <xdr:row>28</xdr:row>
      <xdr:rowOff>66675</xdr:rowOff>
    </xdr:from>
    <xdr:to>
      <xdr:col>4</xdr:col>
      <xdr:colOff>95250</xdr:colOff>
      <xdr:row>29</xdr:row>
      <xdr:rowOff>155120</xdr:rowOff>
    </xdr:to>
    <xdr:grpSp>
      <xdr:nvGrpSpPr>
        <xdr:cNvPr id="12" name="Group 11">
          <a:extLst>
            <a:ext uri="{FF2B5EF4-FFF2-40B4-BE49-F238E27FC236}">
              <a16:creationId xmlns:a16="http://schemas.microsoft.com/office/drawing/2014/main" id="{E03C26EC-513A-4AC8-8CA3-3E06992E2A20}"/>
            </a:ext>
          </a:extLst>
        </xdr:cNvPr>
        <xdr:cNvGrpSpPr/>
      </xdr:nvGrpSpPr>
      <xdr:grpSpPr>
        <a:xfrm>
          <a:off x="3724275" y="5686425"/>
          <a:ext cx="1066800" cy="269420"/>
          <a:chOff x="4210050" y="4464505"/>
          <a:chExt cx="1066800" cy="269420"/>
        </a:xfrm>
      </xdr:grpSpPr>
      <xdr:sp macro="" textlink="">
        <xdr:nvSpPr>
          <xdr:cNvPr id="13" name="TextBox 12">
            <a:extLst>
              <a:ext uri="{FF2B5EF4-FFF2-40B4-BE49-F238E27FC236}">
                <a16:creationId xmlns:a16="http://schemas.microsoft.com/office/drawing/2014/main" id="{72691952-382F-3A20-77B4-F19A426C1615}"/>
              </a:ext>
            </a:extLst>
          </xdr:cNvPr>
          <xdr:cNvSpPr txBox="1"/>
        </xdr:nvSpPr>
        <xdr:spPr>
          <a:xfrm>
            <a:off x="4591797" y="4464505"/>
            <a:ext cx="685053" cy="26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Base Case</a:t>
            </a:r>
          </a:p>
        </xdr:txBody>
      </xdr:sp>
      <xdr:cxnSp macro="">
        <xdr:nvCxnSpPr>
          <xdr:cNvPr id="14" name="Straight Arrow Connector 13">
            <a:extLst>
              <a:ext uri="{FF2B5EF4-FFF2-40B4-BE49-F238E27FC236}">
                <a16:creationId xmlns:a16="http://schemas.microsoft.com/office/drawing/2014/main" id="{3450BDD6-4CB4-C6A9-A669-6476C84204BE}"/>
              </a:ext>
            </a:extLst>
          </xdr:cNvPr>
          <xdr:cNvCxnSpPr/>
        </xdr:nvCxnSpPr>
        <xdr:spPr>
          <a:xfrm flipH="1">
            <a:off x="4210050" y="4600575"/>
            <a:ext cx="361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247651</xdr:colOff>
      <xdr:row>0</xdr:row>
      <xdr:rowOff>47625</xdr:rowOff>
    </xdr:from>
    <xdr:to>
      <xdr:col>1</xdr:col>
      <xdr:colOff>2204993</xdr:colOff>
      <xdr:row>3</xdr:row>
      <xdr:rowOff>114300</xdr:rowOff>
    </xdr:to>
    <xdr:pic>
      <xdr:nvPicPr>
        <xdr:cNvPr id="11" name="Picture 10">
          <a:extLst>
            <a:ext uri="{FF2B5EF4-FFF2-40B4-BE49-F238E27FC236}">
              <a16:creationId xmlns:a16="http://schemas.microsoft.com/office/drawing/2014/main" id="{132F2CE0-7455-457C-8B38-D9E4E7C13C39}"/>
            </a:ext>
          </a:extLst>
        </xdr:cNvPr>
        <xdr:cNvPicPr>
          <a:picLocks noChangeAspect="1"/>
        </xdr:cNvPicPr>
      </xdr:nvPicPr>
      <xdr:blipFill>
        <a:blip xmlns:r="http://schemas.openxmlformats.org/officeDocument/2006/relationships" r:embed="rId4"/>
        <a:stretch>
          <a:fillRect/>
        </a:stretch>
      </xdr:blipFill>
      <xdr:spPr>
        <a:xfrm>
          <a:off x="857251" y="47625"/>
          <a:ext cx="1957342"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B873-A460-4A9A-BC23-161CA299473B}">
  <dimension ref="A1"/>
  <sheetViews>
    <sheetView tabSelected="1" topLeftCell="B1" zoomScale="80" zoomScaleNormal="80" workbookViewId="0">
      <selection activeCell="O3" sqref="O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A719-346D-4285-98BA-94F58E9F164D}">
  <dimension ref="A3:N14"/>
  <sheetViews>
    <sheetView zoomScale="80" zoomScaleNormal="80" workbookViewId="0">
      <selection activeCell="A19" sqref="A19"/>
    </sheetView>
  </sheetViews>
  <sheetFormatPr defaultRowHeight="14.4" x14ac:dyDescent="0.3"/>
  <cols>
    <col min="2" max="2" width="36.21875" customWidth="1"/>
    <col min="3" max="3" width="12.109375" customWidth="1"/>
    <col min="4" max="4" width="11.21875" customWidth="1"/>
    <col min="5" max="5" width="11.44140625" customWidth="1"/>
    <col min="6" max="6" width="12.77734375" customWidth="1"/>
    <col min="7" max="9" width="10.21875" customWidth="1"/>
    <col min="12" max="12" width="32.77734375" customWidth="1"/>
    <col min="13" max="13" width="1.77734375" customWidth="1"/>
    <col min="14" max="14" width="78.33203125" customWidth="1"/>
  </cols>
  <sheetData>
    <row r="3" spans="1:14" x14ac:dyDescent="0.3">
      <c r="C3" s="1">
        <v>1000000</v>
      </c>
      <c r="D3" t="s">
        <v>39</v>
      </c>
    </row>
    <row r="5" spans="1:14" x14ac:dyDescent="0.3">
      <c r="B5" s="4" t="s">
        <v>37</v>
      </c>
      <c r="C5" s="7" t="s">
        <v>14</v>
      </c>
      <c r="D5" s="9" t="s">
        <v>12</v>
      </c>
      <c r="E5" s="7" t="s">
        <v>14</v>
      </c>
      <c r="F5" s="45" t="s">
        <v>13</v>
      </c>
      <c r="G5" s="46"/>
      <c r="H5" s="46"/>
      <c r="I5" s="47"/>
    </row>
    <row r="6" spans="1:14" ht="57.6" x14ac:dyDescent="0.3">
      <c r="A6" s="4" t="s">
        <v>27</v>
      </c>
      <c r="B6" s="3" t="s">
        <v>0</v>
      </c>
      <c r="C6" s="8" t="s">
        <v>11</v>
      </c>
      <c r="D6" s="10" t="s">
        <v>1</v>
      </c>
      <c r="E6" s="8" t="s">
        <v>2</v>
      </c>
      <c r="F6" s="11" t="s">
        <v>3</v>
      </c>
      <c r="G6" s="12" t="s">
        <v>4</v>
      </c>
      <c r="H6" s="12" t="s">
        <v>5</v>
      </c>
      <c r="I6" s="13" t="s">
        <v>6</v>
      </c>
      <c r="L6" s="14" t="s">
        <v>21</v>
      </c>
      <c r="N6" t="s">
        <v>22</v>
      </c>
    </row>
    <row r="7" spans="1:14" x14ac:dyDescent="0.3">
      <c r="A7" s="6" t="s">
        <v>28</v>
      </c>
      <c r="B7" s="15" t="s">
        <v>7</v>
      </c>
      <c r="C7" s="16">
        <v>200</v>
      </c>
      <c r="D7" s="17">
        <f t="shared" ref="D7:D12" si="0">$C$3/C7</f>
        <v>5000</v>
      </c>
      <c r="E7" s="18">
        <v>450</v>
      </c>
      <c r="F7" s="19">
        <f>D7*E7</f>
        <v>2250000</v>
      </c>
      <c r="G7" s="17">
        <f>E7/C7*100</f>
        <v>225</v>
      </c>
      <c r="H7" s="20">
        <f t="shared" ref="H7:H12" si="1">D7/$D$9</f>
        <v>2.125</v>
      </c>
      <c r="I7" s="21">
        <f t="shared" ref="I7:I12" si="2">F7/$F$9</f>
        <v>2.390625</v>
      </c>
      <c r="L7" t="str">
        <f>B7</f>
        <v>Lowest logical fare with connection</v>
      </c>
      <c r="N7" t="s">
        <v>15</v>
      </c>
    </row>
    <row r="8" spans="1:14" x14ac:dyDescent="0.3">
      <c r="A8" s="6" t="s">
        <v>30</v>
      </c>
      <c r="B8" s="28" t="s">
        <v>8</v>
      </c>
      <c r="C8" s="23">
        <v>300</v>
      </c>
      <c r="D8" s="24">
        <f t="shared" si="0"/>
        <v>3333.3333333333335</v>
      </c>
      <c r="E8">
        <v>400</v>
      </c>
      <c r="F8" s="25">
        <f t="shared" ref="F8:F12" si="3">D8*E8</f>
        <v>1333333.3333333335</v>
      </c>
      <c r="G8" s="24">
        <f t="shared" ref="G8:G12" si="4">E8/C8*100</f>
        <v>133.33333333333331</v>
      </c>
      <c r="H8" s="26">
        <f t="shared" si="1"/>
        <v>1.4166666666666667</v>
      </c>
      <c r="I8" s="27">
        <f t="shared" si="2"/>
        <v>1.4166666666666667</v>
      </c>
      <c r="L8" t="str">
        <f t="shared" ref="L8:L12" si="5">B8</f>
        <v>14-day advance</v>
      </c>
      <c r="N8" t="s">
        <v>16</v>
      </c>
    </row>
    <row r="9" spans="1:14" x14ac:dyDescent="0.3">
      <c r="A9" s="6" t="s">
        <v>31</v>
      </c>
      <c r="B9" s="22" t="s">
        <v>9</v>
      </c>
      <c r="C9" s="40">
        <v>425</v>
      </c>
      <c r="D9" s="30">
        <f t="shared" si="0"/>
        <v>2352.9411764705883</v>
      </c>
      <c r="E9" s="4">
        <v>400</v>
      </c>
      <c r="F9" s="42">
        <f t="shared" si="3"/>
        <v>941176.4705882353</v>
      </c>
      <c r="G9" s="41">
        <f t="shared" si="4"/>
        <v>94.117647058823522</v>
      </c>
      <c r="H9" s="43">
        <f t="shared" si="1"/>
        <v>1</v>
      </c>
      <c r="I9" s="44">
        <f t="shared" si="2"/>
        <v>1</v>
      </c>
      <c r="L9" t="str">
        <f t="shared" si="5"/>
        <v>Base Case: 7-day advance</v>
      </c>
      <c r="N9" t="s">
        <v>17</v>
      </c>
    </row>
    <row r="10" spans="1:14" x14ac:dyDescent="0.3">
      <c r="A10" s="6" t="s">
        <v>32</v>
      </c>
      <c r="B10" s="28" t="s">
        <v>10</v>
      </c>
      <c r="C10" s="23">
        <v>600</v>
      </c>
      <c r="D10" s="24">
        <f t="shared" si="0"/>
        <v>1666.6666666666667</v>
      </c>
      <c r="E10">
        <v>400</v>
      </c>
      <c r="F10" s="25">
        <f t="shared" si="3"/>
        <v>666666.66666666674</v>
      </c>
      <c r="G10" s="24">
        <f t="shared" si="4"/>
        <v>66.666666666666657</v>
      </c>
      <c r="H10" s="26">
        <f t="shared" si="1"/>
        <v>0.70833333333333337</v>
      </c>
      <c r="I10" s="27">
        <f t="shared" si="2"/>
        <v>0.70833333333333337</v>
      </c>
      <c r="L10" t="str">
        <f t="shared" si="5"/>
        <v>3-day advance</v>
      </c>
      <c r="N10" t="s">
        <v>18</v>
      </c>
    </row>
    <row r="11" spans="1:14" x14ac:dyDescent="0.3">
      <c r="A11" s="6" t="s">
        <v>33</v>
      </c>
      <c r="B11" s="28" t="s">
        <v>47</v>
      </c>
      <c r="C11" s="23">
        <v>725</v>
      </c>
      <c r="D11" s="24">
        <f t="shared" si="0"/>
        <v>1379.3103448275863</v>
      </c>
      <c r="E11">
        <v>400</v>
      </c>
      <c r="F11" s="25">
        <f t="shared" si="3"/>
        <v>551724.13793103455</v>
      </c>
      <c r="G11" s="24">
        <f t="shared" si="4"/>
        <v>55.172413793103445</v>
      </c>
      <c r="H11" s="26">
        <f t="shared" si="1"/>
        <v>0.5862068965517242</v>
      </c>
      <c r="I11" s="27">
        <f t="shared" si="2"/>
        <v>0.5862068965517242</v>
      </c>
      <c r="L11" t="str">
        <f t="shared" si="5"/>
        <v>Last-minute fare with discount</v>
      </c>
      <c r="N11" t="s">
        <v>20</v>
      </c>
    </row>
    <row r="12" spans="1:14" x14ac:dyDescent="0.3">
      <c r="A12" s="6" t="s">
        <v>34</v>
      </c>
      <c r="B12" s="33" t="s">
        <v>48</v>
      </c>
      <c r="C12" s="34">
        <v>800</v>
      </c>
      <c r="D12" s="35">
        <f t="shared" si="0"/>
        <v>1250</v>
      </c>
      <c r="E12" s="36">
        <v>400</v>
      </c>
      <c r="F12" s="37">
        <f t="shared" si="3"/>
        <v>500000</v>
      </c>
      <c r="G12" s="35">
        <f t="shared" si="4"/>
        <v>50</v>
      </c>
      <c r="H12" s="38">
        <f t="shared" si="1"/>
        <v>0.53125</v>
      </c>
      <c r="I12" s="39">
        <f t="shared" si="2"/>
        <v>0.53125</v>
      </c>
      <c r="L12" t="str">
        <f t="shared" si="5"/>
        <v>Last minute fare, no discount</v>
      </c>
      <c r="N12" t="s">
        <v>19</v>
      </c>
    </row>
    <row r="13" spans="1:14" x14ac:dyDescent="0.3">
      <c r="C13" s="2"/>
    </row>
    <row r="14" spans="1:14" x14ac:dyDescent="0.3">
      <c r="C14" s="2"/>
    </row>
  </sheetData>
  <mergeCells count="1">
    <mergeCell ref="F5:I5"/>
  </mergeCells>
  <phoneticPr fontId="4" type="noConversion"/>
  <conditionalFormatting sqref="C7:C12">
    <cfRule type="dataBar" priority="35">
      <dataBar>
        <cfvo type="min"/>
        <cfvo type="max"/>
        <color rgb="FF638EC6"/>
      </dataBar>
      <extLst>
        <ext xmlns:x14="http://schemas.microsoft.com/office/spreadsheetml/2009/9/main" uri="{B025F937-C7B1-47D3-B67F-A62EFF666E3E}">
          <x14:id>{9813595E-EA61-446A-A63A-2156302213B4}</x14:id>
        </ext>
      </extLst>
    </cfRule>
  </conditionalFormatting>
  <conditionalFormatting sqref="D7:D12">
    <cfRule type="dataBar" priority="37">
      <dataBar>
        <cfvo type="min"/>
        <cfvo type="max"/>
        <color theme="2" tint="-0.249977111117893"/>
      </dataBar>
      <extLst>
        <ext xmlns:x14="http://schemas.microsoft.com/office/spreadsheetml/2009/9/main" uri="{B025F937-C7B1-47D3-B67F-A62EFF666E3E}">
          <x14:id>{45C7EFE4-ADC2-4E44-A9EE-D49D843B792C}</x14:id>
        </ext>
      </extLst>
    </cfRule>
  </conditionalFormatting>
  <conditionalFormatting sqref="E7:E12">
    <cfRule type="dataBar" priority="39">
      <dataBar>
        <cfvo type="min"/>
        <cfvo type="max"/>
        <color rgb="FFFF555A"/>
      </dataBar>
      <extLst>
        <ext xmlns:x14="http://schemas.microsoft.com/office/spreadsheetml/2009/9/main" uri="{B025F937-C7B1-47D3-B67F-A62EFF666E3E}">
          <x14:id>{919281C9-8071-480B-9E0A-B36403881542}</x14:id>
        </ext>
      </extLst>
    </cfRule>
  </conditionalFormatting>
  <conditionalFormatting sqref="F7:F12">
    <cfRule type="colorScale" priority="41">
      <colorScale>
        <cfvo type="min"/>
        <cfvo type="percentile" val="50"/>
        <cfvo type="max"/>
        <color rgb="FF5A8AC6"/>
        <color rgb="FFFCFCFF"/>
        <color rgb="FFF8696B"/>
      </colorScale>
    </cfRule>
  </conditionalFormatting>
  <conditionalFormatting sqref="G7:G12">
    <cfRule type="colorScale" priority="43">
      <colorScale>
        <cfvo type="min"/>
        <cfvo type="percentile" val="50"/>
        <cfvo type="max"/>
        <color rgb="FF5A8AC6"/>
        <color rgb="FFFCFCFF"/>
        <color rgb="FFF8696B"/>
      </colorScale>
    </cfRule>
  </conditionalFormatting>
  <conditionalFormatting sqref="H7:I12">
    <cfRule type="colorScale" priority="45">
      <colorScale>
        <cfvo type="min"/>
        <cfvo type="percentile" val="50"/>
        <cfvo type="max"/>
        <color rgb="FF5A8AC6"/>
        <color rgb="FFFCFCFF"/>
        <color rgb="FFF8696B"/>
      </colorScale>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9813595E-EA61-446A-A63A-2156302213B4}">
            <x14:dataBar minLength="0" maxLength="100" gradient="0">
              <x14:cfvo type="autoMin"/>
              <x14:cfvo type="autoMax"/>
              <x14:negativeFillColor rgb="FFFF0000"/>
              <x14:axisColor rgb="FF000000"/>
            </x14:dataBar>
          </x14:cfRule>
          <xm:sqref>C7:C12</xm:sqref>
        </x14:conditionalFormatting>
        <x14:conditionalFormatting xmlns:xm="http://schemas.microsoft.com/office/excel/2006/main">
          <x14:cfRule type="dataBar" id="{45C7EFE4-ADC2-4E44-A9EE-D49D843B792C}">
            <x14:dataBar minLength="0" maxLength="100" gradient="0">
              <x14:cfvo type="autoMin"/>
              <x14:cfvo type="autoMax"/>
              <x14:negativeFillColor rgb="FFFF0000"/>
              <x14:axisColor rgb="FF000000"/>
            </x14:dataBar>
          </x14:cfRule>
          <xm:sqref>D7:D12</xm:sqref>
        </x14:conditionalFormatting>
        <x14:conditionalFormatting xmlns:xm="http://schemas.microsoft.com/office/excel/2006/main">
          <x14:cfRule type="dataBar" id="{919281C9-8071-480B-9E0A-B36403881542}">
            <x14:dataBar minLength="0" maxLength="100" gradient="0">
              <x14:cfvo type="autoMin"/>
              <x14:cfvo type="autoMax"/>
              <x14:negativeFillColor rgb="FFFF0000"/>
              <x14:axisColor rgb="FF000000"/>
            </x14:dataBar>
          </x14:cfRule>
          <xm:sqref>E7:E12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AFCD-CD6D-4544-BE79-076933420346}">
  <dimension ref="A3:L16"/>
  <sheetViews>
    <sheetView zoomScale="80" zoomScaleNormal="80" workbookViewId="0">
      <selection activeCell="B6" sqref="B6"/>
    </sheetView>
  </sheetViews>
  <sheetFormatPr defaultRowHeight="14.4" x14ac:dyDescent="0.3"/>
  <cols>
    <col min="2" max="2" width="36.21875" customWidth="1"/>
    <col min="3" max="3" width="12.109375" customWidth="1"/>
    <col min="4" max="4" width="11.21875" customWidth="1"/>
    <col min="5" max="5" width="11.44140625" customWidth="1"/>
    <col min="6" max="6" width="12.77734375" customWidth="1"/>
    <col min="7" max="9" width="10.21875" customWidth="1"/>
    <col min="12" max="12" width="32.77734375" customWidth="1"/>
    <col min="13" max="13" width="1.77734375" customWidth="1"/>
    <col min="14" max="14" width="78.33203125" customWidth="1"/>
  </cols>
  <sheetData>
    <row r="3" spans="1:12" x14ac:dyDescent="0.3">
      <c r="C3" s="1">
        <v>1000000</v>
      </c>
      <c r="D3" t="s">
        <v>26</v>
      </c>
    </row>
    <row r="5" spans="1:12" x14ac:dyDescent="0.3">
      <c r="B5" s="5" t="s">
        <v>38</v>
      </c>
      <c r="C5" s="7" t="s">
        <v>14</v>
      </c>
      <c r="D5" s="9" t="s">
        <v>12</v>
      </c>
      <c r="E5" s="7" t="s">
        <v>14</v>
      </c>
      <c r="F5" s="45" t="s">
        <v>13</v>
      </c>
      <c r="G5" s="46"/>
      <c r="H5" s="46"/>
      <c r="I5" s="47"/>
    </row>
    <row r="6" spans="1:12" ht="57.6" x14ac:dyDescent="0.3">
      <c r="A6" s="4" t="s">
        <v>27</v>
      </c>
      <c r="B6" s="3" t="s">
        <v>24</v>
      </c>
      <c r="C6" s="8" t="s">
        <v>11</v>
      </c>
      <c r="D6" s="10" t="s">
        <v>1</v>
      </c>
      <c r="E6" s="8" t="s">
        <v>25</v>
      </c>
      <c r="F6" s="11" t="s">
        <v>3</v>
      </c>
      <c r="G6" s="12" t="s">
        <v>4</v>
      </c>
      <c r="H6" s="12" t="s">
        <v>5</v>
      </c>
      <c r="I6" s="13" t="s">
        <v>6</v>
      </c>
      <c r="L6" s="14"/>
    </row>
    <row r="7" spans="1:12" x14ac:dyDescent="0.3">
      <c r="A7" s="6" t="s">
        <v>29</v>
      </c>
      <c r="B7" s="15" t="s">
        <v>45</v>
      </c>
      <c r="C7" s="16">
        <v>1200</v>
      </c>
      <c r="D7" s="17">
        <f t="shared" ref="D7:D13" si="0">$C$3/C7</f>
        <v>833.33333333333337</v>
      </c>
      <c r="E7" s="18">
        <v>1200</v>
      </c>
      <c r="F7" s="19">
        <f>D7*E7</f>
        <v>1000000</v>
      </c>
      <c r="G7" s="17">
        <f>E7/C7*100</f>
        <v>100</v>
      </c>
      <c r="H7" s="20">
        <f>D7/$D$8</f>
        <v>1.2500000000000002</v>
      </c>
      <c r="I7" s="21">
        <f>F7/$F$8</f>
        <v>1.25</v>
      </c>
    </row>
    <row r="8" spans="1:12" x14ac:dyDescent="0.3">
      <c r="A8" s="6" t="s">
        <v>35</v>
      </c>
      <c r="B8" s="22" t="s">
        <v>44</v>
      </c>
      <c r="C8" s="40">
        <v>1500</v>
      </c>
      <c r="D8" s="41">
        <f t="shared" si="0"/>
        <v>666.66666666666663</v>
      </c>
      <c r="E8" s="4">
        <v>1200</v>
      </c>
      <c r="F8" s="42">
        <f t="shared" ref="F8:F11" si="1">D8*E8</f>
        <v>800000</v>
      </c>
      <c r="G8" s="41">
        <f t="shared" ref="G8:G11" si="2">E8/C8*100</f>
        <v>80</v>
      </c>
      <c r="H8" s="43">
        <f>D8/$D$8</f>
        <v>1</v>
      </c>
      <c r="I8" s="44">
        <f t="shared" ref="I8:I13" si="3">F8/$F$8</f>
        <v>1</v>
      </c>
    </row>
    <row r="9" spans="1:12" x14ac:dyDescent="0.3">
      <c r="A9" s="6" t="s">
        <v>36</v>
      </c>
      <c r="B9" s="28" t="s">
        <v>46</v>
      </c>
      <c r="C9" s="23">
        <v>1800</v>
      </c>
      <c r="D9" s="24">
        <f t="shared" si="0"/>
        <v>555.55555555555554</v>
      </c>
      <c r="E9">
        <v>1200</v>
      </c>
      <c r="F9" s="25">
        <f t="shared" si="1"/>
        <v>666666.66666666663</v>
      </c>
      <c r="G9" s="24">
        <f t="shared" si="2"/>
        <v>66.666666666666657</v>
      </c>
      <c r="H9" s="26">
        <f t="shared" ref="H9:H13" si="4">D9/$D$8</f>
        <v>0.83333333333333337</v>
      </c>
      <c r="I9" s="27">
        <f t="shared" si="3"/>
        <v>0.83333333333333326</v>
      </c>
    </row>
    <row r="10" spans="1:12" x14ac:dyDescent="0.3">
      <c r="A10" s="6" t="s">
        <v>40</v>
      </c>
      <c r="B10" s="28" t="s">
        <v>50</v>
      </c>
      <c r="C10" s="23">
        <v>1800</v>
      </c>
      <c r="D10" s="24">
        <f t="shared" si="0"/>
        <v>555.55555555555554</v>
      </c>
      <c r="E10">
        <v>1800</v>
      </c>
      <c r="F10" s="25">
        <f t="shared" si="1"/>
        <v>1000000</v>
      </c>
      <c r="G10" s="24">
        <f t="shared" si="2"/>
        <v>100</v>
      </c>
      <c r="H10" s="26">
        <f t="shared" si="4"/>
        <v>0.83333333333333337</v>
      </c>
      <c r="I10" s="27">
        <f t="shared" si="3"/>
        <v>1.25</v>
      </c>
    </row>
    <row r="11" spans="1:12" x14ac:dyDescent="0.3">
      <c r="A11" s="6" t="s">
        <v>41</v>
      </c>
      <c r="B11" s="28" t="s">
        <v>51</v>
      </c>
      <c r="C11" s="29">
        <v>2200</v>
      </c>
      <c r="D11" s="30">
        <f t="shared" si="0"/>
        <v>454.54545454545456</v>
      </c>
      <c r="E11" s="31">
        <v>1800</v>
      </c>
      <c r="F11" s="32">
        <f t="shared" si="1"/>
        <v>818181.81818181823</v>
      </c>
      <c r="G11" s="30">
        <f t="shared" si="2"/>
        <v>81.818181818181827</v>
      </c>
      <c r="H11" s="26">
        <f t="shared" si="4"/>
        <v>0.68181818181818188</v>
      </c>
      <c r="I11" s="27">
        <f t="shared" si="3"/>
        <v>1.0227272727272727</v>
      </c>
    </row>
    <row r="12" spans="1:12" x14ac:dyDescent="0.3">
      <c r="A12" s="6" t="s">
        <v>42</v>
      </c>
      <c r="B12" s="28" t="s">
        <v>49</v>
      </c>
      <c r="C12" s="23">
        <v>5600</v>
      </c>
      <c r="D12" s="24">
        <f t="shared" si="0"/>
        <v>178.57142857142858</v>
      </c>
      <c r="E12">
        <v>4300</v>
      </c>
      <c r="F12" s="25">
        <f>D12*E12</f>
        <v>767857.14285714296</v>
      </c>
      <c r="G12" s="24">
        <f>E12/C12*100</f>
        <v>76.785714285714292</v>
      </c>
      <c r="H12" s="26">
        <f t="shared" si="4"/>
        <v>0.2678571428571429</v>
      </c>
      <c r="I12" s="27">
        <f t="shared" si="3"/>
        <v>0.95982142857142871</v>
      </c>
    </row>
    <row r="13" spans="1:12" x14ac:dyDescent="0.3">
      <c r="A13" s="6" t="s">
        <v>43</v>
      </c>
      <c r="B13" s="33" t="s">
        <v>23</v>
      </c>
      <c r="C13" s="34">
        <v>8000</v>
      </c>
      <c r="D13" s="35">
        <f t="shared" si="0"/>
        <v>125</v>
      </c>
      <c r="E13" s="36">
        <v>4300</v>
      </c>
      <c r="F13" s="37">
        <f>D13*E13</f>
        <v>537500</v>
      </c>
      <c r="G13" s="35">
        <f>E13/C13*100</f>
        <v>53.75</v>
      </c>
      <c r="H13" s="38">
        <f t="shared" si="4"/>
        <v>0.1875</v>
      </c>
      <c r="I13" s="39">
        <f t="shared" si="3"/>
        <v>0.671875</v>
      </c>
    </row>
    <row r="15" spans="1:12" x14ac:dyDescent="0.3">
      <c r="C15" s="2"/>
    </row>
    <row r="16" spans="1:12" x14ac:dyDescent="0.3">
      <c r="C16" s="2"/>
    </row>
  </sheetData>
  <mergeCells count="1">
    <mergeCell ref="F5:I5"/>
  </mergeCells>
  <conditionalFormatting sqref="C7:C13">
    <cfRule type="dataBar" priority="20">
      <dataBar>
        <cfvo type="min"/>
        <cfvo type="max"/>
        <color rgb="FF638EC6"/>
      </dataBar>
      <extLst>
        <ext xmlns:x14="http://schemas.microsoft.com/office/spreadsheetml/2009/9/main" uri="{B025F937-C7B1-47D3-B67F-A62EFF666E3E}">
          <x14:id>{59DB0EFC-2ACE-44B3-90BB-5764CAA36020}</x14:id>
        </ext>
      </extLst>
    </cfRule>
  </conditionalFormatting>
  <conditionalFormatting sqref="D7:D13">
    <cfRule type="dataBar" priority="1">
      <dataBar>
        <cfvo type="min"/>
        <cfvo type="max"/>
        <color theme="2" tint="-0.249977111117893"/>
      </dataBar>
      <extLst>
        <ext xmlns:x14="http://schemas.microsoft.com/office/spreadsheetml/2009/9/main" uri="{B025F937-C7B1-47D3-B67F-A62EFF666E3E}">
          <x14:id>{A0AA2F44-F762-4998-8290-8B1BA765E095}</x14:id>
        </ext>
      </extLst>
    </cfRule>
  </conditionalFormatting>
  <conditionalFormatting sqref="E7:E13">
    <cfRule type="dataBar" priority="17">
      <dataBar>
        <cfvo type="min"/>
        <cfvo type="max"/>
        <color rgb="FFFF555A"/>
      </dataBar>
      <extLst>
        <ext xmlns:x14="http://schemas.microsoft.com/office/spreadsheetml/2009/9/main" uri="{B025F937-C7B1-47D3-B67F-A62EFF666E3E}">
          <x14:id>{54BA1161-EF49-4EBE-A9B7-6B5B337E7B79}</x14:id>
        </ext>
      </extLst>
    </cfRule>
  </conditionalFormatting>
  <conditionalFormatting sqref="F7:F13">
    <cfRule type="colorScale" priority="11">
      <colorScale>
        <cfvo type="min"/>
        <cfvo type="percentile" val="50"/>
        <cfvo type="max"/>
        <color rgb="FF5A8AC6"/>
        <color rgb="FFFCFCFF"/>
        <color rgb="FFF8696B"/>
      </colorScale>
    </cfRule>
  </conditionalFormatting>
  <conditionalFormatting sqref="G7:G13">
    <cfRule type="colorScale" priority="14">
      <colorScale>
        <cfvo type="min"/>
        <cfvo type="percentile" val="50"/>
        <cfvo type="max"/>
        <color rgb="FF5A8AC6"/>
        <color rgb="FFFCFCFF"/>
        <color rgb="FFF8696B"/>
      </colorScale>
    </cfRule>
  </conditionalFormatting>
  <conditionalFormatting sqref="H7:I13">
    <cfRule type="colorScale" priority="23">
      <colorScale>
        <cfvo type="min"/>
        <cfvo type="percentile" val="50"/>
        <cfvo type="max"/>
        <color rgb="FF5A8AC6"/>
        <color rgb="FFFCFCFF"/>
        <color rgb="FFF8696B"/>
      </colorScale>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9DB0EFC-2ACE-44B3-90BB-5764CAA36020}">
            <x14:dataBar minLength="0" maxLength="100" gradient="0">
              <x14:cfvo type="autoMin"/>
              <x14:cfvo type="autoMax"/>
              <x14:negativeFillColor rgb="FFFF0000"/>
              <x14:axisColor rgb="FF000000"/>
            </x14:dataBar>
          </x14:cfRule>
          <xm:sqref>C7:C13</xm:sqref>
        </x14:conditionalFormatting>
        <x14:conditionalFormatting xmlns:xm="http://schemas.microsoft.com/office/excel/2006/main">
          <x14:cfRule type="dataBar" id="{A0AA2F44-F762-4998-8290-8B1BA765E095}">
            <x14:dataBar minLength="0" maxLength="100" gradient="0">
              <x14:cfvo type="autoMin"/>
              <x14:cfvo type="autoMax"/>
              <x14:negativeFillColor rgb="FFFF0000"/>
              <x14:axisColor rgb="FF000000"/>
            </x14:dataBar>
          </x14:cfRule>
          <xm:sqref>D7:D13</xm:sqref>
        </x14:conditionalFormatting>
        <x14:conditionalFormatting xmlns:xm="http://schemas.microsoft.com/office/excel/2006/main">
          <x14:cfRule type="dataBar" id="{54BA1161-EF49-4EBE-A9B7-6B5B337E7B79}">
            <x14:dataBar minLength="0" maxLength="100" gradient="0">
              <x14:cfvo type="autoMin"/>
              <x14:cfvo type="autoMax"/>
              <x14:negativeFillColor rgb="FFFF0000"/>
              <x14:axisColor rgb="FF000000"/>
            </x14:dataBar>
          </x14:cfRule>
          <xm:sqref>E7:E13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Economy Cabin</vt:lpstr>
      <vt:lpstr>Mixed Cabins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Gillespie</dc:creator>
  <cp:lastModifiedBy>Scott Gillespie</cp:lastModifiedBy>
  <dcterms:created xsi:type="dcterms:W3CDTF">2023-12-06T20:19:11Z</dcterms:created>
  <dcterms:modified xsi:type="dcterms:W3CDTF">2024-01-04T17:35:03Z</dcterms:modified>
</cp:coreProperties>
</file>